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8800" windowHeight="17460" tabRatio="631"/>
  </bookViews>
  <sheets>
    <sheet name="Alle Gerichte" sheetId="7" r:id="rId1"/>
    <sheet name="Amtsgericht" sheetId="1" r:id="rId2"/>
    <sheet name="Landgericht insgesamt" sheetId="6" r:id="rId3"/>
    <sheet name="Landgericht Erstinstanz" sheetId="5" r:id="rId4"/>
    <sheet name="Landgericht Berufung" sheetId="2" r:id="rId5"/>
    <sheet name="Oberlandesgericht" sheetId="3" r:id="rId6"/>
    <sheet name="Sachgebiete (AG)" sheetId="4" r:id="rId7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7" l="1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Z20" i="7"/>
  <c r="AA20" i="7"/>
  <c r="AB20" i="7"/>
  <c r="AC20" i="7"/>
  <c r="AD20" i="7"/>
  <c r="AE20" i="7"/>
  <c r="C21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Z21" i="7"/>
  <c r="AA21" i="7"/>
  <c r="AB21" i="7"/>
  <c r="AC21" i="7"/>
  <c r="AD21" i="7"/>
  <c r="AE21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AA22" i="7"/>
  <c r="AB22" i="7"/>
  <c r="AC22" i="7"/>
  <c r="AD22" i="7"/>
  <c r="AE22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X23" i="7"/>
  <c r="Y23" i="7"/>
  <c r="Z23" i="7"/>
  <c r="AA23" i="7"/>
  <c r="AB23" i="7"/>
  <c r="AC23" i="7"/>
  <c r="AD23" i="7"/>
  <c r="AE23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AD24" i="7"/>
  <c r="AE24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AA25" i="7"/>
  <c r="AB25" i="7"/>
  <c r="AC25" i="7"/>
  <c r="AD25" i="7"/>
  <c r="AE25" i="7"/>
  <c r="C26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AD26" i="7"/>
  <c r="AE26" i="7"/>
  <c r="C27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X27" i="7"/>
  <c r="Y27" i="7"/>
  <c r="Z27" i="7"/>
  <c r="AA27" i="7"/>
  <c r="AB27" i="7"/>
  <c r="AC27" i="7"/>
  <c r="AD27" i="7"/>
  <c r="AE27" i="7"/>
  <c r="B21" i="7"/>
  <c r="B22" i="7"/>
  <c r="B23" i="7"/>
  <c r="B24" i="7"/>
  <c r="B25" i="7"/>
  <c r="B26" i="7"/>
  <c r="B27" i="7"/>
  <c r="B20" i="7"/>
  <c r="C20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AC20" i="6"/>
  <c r="AD20" i="6"/>
  <c r="AE20" i="6"/>
  <c r="C21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AB21" i="6"/>
  <c r="AC21" i="6"/>
  <c r="AD21" i="6"/>
  <c r="AE21" i="6"/>
  <c r="C22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AD22" i="6"/>
  <c r="AE22" i="6"/>
  <c r="C23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AD23" i="6"/>
  <c r="AE23" i="6"/>
  <c r="C24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AD24" i="6"/>
  <c r="AE24" i="6"/>
  <c r="C25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AD25" i="6"/>
  <c r="AE25" i="6"/>
  <c r="C26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A26" i="6"/>
  <c r="AB26" i="6"/>
  <c r="AC26" i="6"/>
  <c r="AD26" i="6"/>
  <c r="AE26" i="6"/>
  <c r="C27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AD27" i="6"/>
  <c r="AE27" i="6"/>
  <c r="B21" i="6"/>
  <c r="B22" i="6"/>
  <c r="B23" i="6"/>
  <c r="B24" i="6"/>
  <c r="B25" i="6"/>
  <c r="B26" i="6"/>
  <c r="B27" i="6"/>
  <c r="B20" i="6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C4" i="7"/>
  <c r="C29" i="7"/>
  <c r="D4" i="7"/>
  <c r="D29" i="7"/>
  <c r="E4" i="7"/>
  <c r="E29" i="7"/>
  <c r="F4" i="7"/>
  <c r="F29" i="7"/>
  <c r="G4" i="7"/>
  <c r="G29" i="7"/>
  <c r="H4" i="7"/>
  <c r="H29" i="7"/>
  <c r="I4" i="7"/>
  <c r="I29" i="7"/>
  <c r="J4" i="7"/>
  <c r="J29" i="7"/>
  <c r="K4" i="7"/>
  <c r="K29" i="7"/>
  <c r="L4" i="7"/>
  <c r="L29" i="7"/>
  <c r="M4" i="7"/>
  <c r="M29" i="7"/>
  <c r="N4" i="7"/>
  <c r="N29" i="7"/>
  <c r="O4" i="7"/>
  <c r="O29" i="7"/>
  <c r="P4" i="7"/>
  <c r="P29" i="7"/>
  <c r="Q4" i="7"/>
  <c r="Q29" i="7"/>
  <c r="R4" i="7"/>
  <c r="R29" i="7"/>
  <c r="S4" i="7"/>
  <c r="S29" i="7"/>
  <c r="T4" i="7"/>
  <c r="T29" i="7"/>
  <c r="U4" i="7"/>
  <c r="U29" i="7"/>
  <c r="V4" i="7"/>
  <c r="V29" i="7"/>
  <c r="W4" i="7"/>
  <c r="W29" i="7"/>
  <c r="X4" i="7"/>
  <c r="X29" i="7"/>
  <c r="Y4" i="7"/>
  <c r="Y29" i="7"/>
  <c r="Z4" i="7"/>
  <c r="Z29" i="7"/>
  <c r="AA4" i="7"/>
  <c r="AA29" i="7"/>
  <c r="AB4" i="7"/>
  <c r="AB29" i="7"/>
  <c r="AC4" i="7"/>
  <c r="AC29" i="7"/>
  <c r="AD4" i="7"/>
  <c r="AD29" i="7"/>
  <c r="AE4" i="7"/>
  <c r="AE29" i="7"/>
  <c r="B4" i="7"/>
  <c r="B29" i="7"/>
  <c r="S8" i="4"/>
  <c r="S13" i="4"/>
  <c r="C8" i="4"/>
  <c r="C13" i="4"/>
  <c r="D8" i="4"/>
  <c r="D13" i="4"/>
  <c r="E8" i="4"/>
  <c r="E13" i="4"/>
  <c r="F8" i="4"/>
  <c r="F13" i="4"/>
  <c r="G8" i="4"/>
  <c r="G13" i="4"/>
  <c r="H8" i="4"/>
  <c r="H13" i="4"/>
  <c r="I8" i="4"/>
  <c r="I13" i="4"/>
  <c r="J8" i="4"/>
  <c r="J13" i="4"/>
  <c r="K8" i="4"/>
  <c r="K13" i="4"/>
  <c r="L8" i="4"/>
  <c r="L13" i="4"/>
  <c r="M8" i="4"/>
  <c r="M13" i="4"/>
  <c r="N8" i="4"/>
  <c r="N13" i="4"/>
  <c r="O8" i="4"/>
  <c r="O13" i="4"/>
  <c r="P8" i="4"/>
  <c r="P13" i="4"/>
  <c r="Q8" i="4"/>
  <c r="Q13" i="4"/>
  <c r="R8" i="4"/>
  <c r="R13" i="4"/>
  <c r="B8" i="4"/>
  <c r="B13" i="4"/>
  <c r="B14" i="4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AC16" i="7"/>
  <c r="AD16" i="7"/>
  <c r="AE16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AA17" i="7"/>
  <c r="AB17" i="7"/>
  <c r="AC17" i="7"/>
  <c r="AD17" i="7"/>
  <c r="AE17" i="7"/>
  <c r="B17" i="7"/>
  <c r="B16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AA11" i="7"/>
  <c r="AB11" i="7"/>
  <c r="AC11" i="7"/>
  <c r="AD11" i="7"/>
  <c r="AE11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AD12" i="7"/>
  <c r="AE12" i="7"/>
  <c r="B12" i="7"/>
  <c r="B11" i="7"/>
  <c r="Z7" i="7"/>
  <c r="AA7" i="7"/>
  <c r="AB7" i="7"/>
  <c r="AC7" i="7"/>
  <c r="AD7" i="7"/>
  <c r="AE7" i="7"/>
  <c r="Z8" i="1"/>
  <c r="Z8" i="5"/>
  <c r="Z8" i="2"/>
  <c r="Z8" i="3"/>
  <c r="Z8" i="7"/>
  <c r="AA8" i="1"/>
  <c r="AA8" i="5"/>
  <c r="AA8" i="2"/>
  <c r="AA8" i="3"/>
  <c r="AA8" i="7"/>
  <c r="AB8" i="1"/>
  <c r="AB8" i="5"/>
  <c r="AB8" i="2"/>
  <c r="AB8" i="3"/>
  <c r="AB8" i="7"/>
  <c r="AC8" i="1"/>
  <c r="AC8" i="5"/>
  <c r="AC8" i="2"/>
  <c r="AC8" i="3"/>
  <c r="AC8" i="7"/>
  <c r="AD8" i="1"/>
  <c r="AD8" i="5"/>
  <c r="AD8" i="2"/>
  <c r="AD8" i="3"/>
  <c r="AD8" i="7"/>
  <c r="AE8" i="1"/>
  <c r="AE8" i="5"/>
  <c r="AE8" i="2"/>
  <c r="AE8" i="3"/>
  <c r="AE8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X7" i="7"/>
  <c r="Y7" i="7"/>
  <c r="E8" i="1"/>
  <c r="E8" i="5"/>
  <c r="E8" i="2"/>
  <c r="E8" i="3"/>
  <c r="E8" i="7"/>
  <c r="F8" i="1"/>
  <c r="F8" i="5"/>
  <c r="F8" i="2"/>
  <c r="F8" i="3"/>
  <c r="F8" i="7"/>
  <c r="G8" i="1"/>
  <c r="G8" i="5"/>
  <c r="G8" i="2"/>
  <c r="G8" i="3"/>
  <c r="G8" i="7"/>
  <c r="H8" i="1"/>
  <c r="H8" i="5"/>
  <c r="H8" i="2"/>
  <c r="H8" i="3"/>
  <c r="H8" i="7"/>
  <c r="I8" i="1"/>
  <c r="I8" i="5"/>
  <c r="I8" i="2"/>
  <c r="I8" i="3"/>
  <c r="I8" i="7"/>
  <c r="J8" i="1"/>
  <c r="J8" i="5"/>
  <c r="J8" i="2"/>
  <c r="J8" i="3"/>
  <c r="J8" i="7"/>
  <c r="K8" i="1"/>
  <c r="K8" i="5"/>
  <c r="K8" i="2"/>
  <c r="K8" i="3"/>
  <c r="K8" i="7"/>
  <c r="L8" i="1"/>
  <c r="L8" i="5"/>
  <c r="L8" i="2"/>
  <c r="L8" i="3"/>
  <c r="L8" i="7"/>
  <c r="M8" i="1"/>
  <c r="M8" i="5"/>
  <c r="M8" i="2"/>
  <c r="M8" i="3"/>
  <c r="M8" i="7"/>
  <c r="N8" i="1"/>
  <c r="N8" i="5"/>
  <c r="N8" i="2"/>
  <c r="N8" i="3"/>
  <c r="N8" i="7"/>
  <c r="O8" i="1"/>
  <c r="O8" i="5"/>
  <c r="O8" i="2"/>
  <c r="O8" i="3"/>
  <c r="O8" i="7"/>
  <c r="P8" i="1"/>
  <c r="P8" i="5"/>
  <c r="P8" i="2"/>
  <c r="P8" i="3"/>
  <c r="P8" i="7"/>
  <c r="Q8" i="1"/>
  <c r="Q8" i="5"/>
  <c r="Q8" i="2"/>
  <c r="Q8" i="3"/>
  <c r="Q8" i="7"/>
  <c r="R8" i="1"/>
  <c r="R8" i="5"/>
  <c r="R8" i="2"/>
  <c r="R8" i="3"/>
  <c r="R8" i="7"/>
  <c r="S8" i="1"/>
  <c r="S8" i="5"/>
  <c r="S8" i="2"/>
  <c r="S8" i="3"/>
  <c r="S8" i="7"/>
  <c r="T8" i="1"/>
  <c r="T8" i="5"/>
  <c r="T8" i="2"/>
  <c r="T8" i="3"/>
  <c r="T8" i="7"/>
  <c r="U8" i="1"/>
  <c r="U8" i="5"/>
  <c r="U8" i="2"/>
  <c r="U8" i="3"/>
  <c r="U8" i="7"/>
  <c r="V8" i="1"/>
  <c r="V8" i="5"/>
  <c r="V8" i="2"/>
  <c r="V8" i="3"/>
  <c r="V8" i="7"/>
  <c r="W8" i="1"/>
  <c r="W8" i="5"/>
  <c r="W8" i="2"/>
  <c r="W8" i="3"/>
  <c r="W8" i="7"/>
  <c r="X8" i="1"/>
  <c r="X8" i="5"/>
  <c r="X8" i="2"/>
  <c r="X8" i="3"/>
  <c r="X8" i="7"/>
  <c r="Y8" i="1"/>
  <c r="Y8" i="5"/>
  <c r="Y8" i="2"/>
  <c r="Y8" i="3"/>
  <c r="Y8" i="7"/>
  <c r="C7" i="7"/>
  <c r="D7" i="7"/>
  <c r="C8" i="1"/>
  <c r="C8" i="5"/>
  <c r="C8" i="2"/>
  <c r="C8" i="3"/>
  <c r="C8" i="7"/>
  <c r="D8" i="1"/>
  <c r="D8" i="5"/>
  <c r="D8" i="2"/>
  <c r="D8" i="3"/>
  <c r="D8" i="7"/>
  <c r="B8" i="1"/>
  <c r="B8" i="5"/>
  <c r="B8" i="2"/>
  <c r="B8" i="3"/>
  <c r="B8" i="7"/>
  <c r="B7" i="7"/>
  <c r="C5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X5" i="7"/>
  <c r="Y5" i="7"/>
  <c r="Z5" i="7"/>
  <c r="AA5" i="7"/>
  <c r="AB5" i="7"/>
  <c r="AC5" i="7"/>
  <c r="AD5" i="7"/>
  <c r="AE5" i="7"/>
  <c r="B5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E4" i="6"/>
  <c r="E29" i="6"/>
  <c r="F4" i="6"/>
  <c r="F29" i="6"/>
  <c r="G4" i="6"/>
  <c r="G29" i="6"/>
  <c r="H4" i="6"/>
  <c r="H29" i="6"/>
  <c r="I4" i="6"/>
  <c r="I29" i="6"/>
  <c r="J4" i="6"/>
  <c r="J29" i="6"/>
  <c r="K4" i="6"/>
  <c r="K29" i="6"/>
  <c r="L4" i="6"/>
  <c r="L29" i="6"/>
  <c r="M4" i="6"/>
  <c r="M29" i="6"/>
  <c r="N4" i="6"/>
  <c r="N29" i="6"/>
  <c r="O4" i="6"/>
  <c r="O29" i="6"/>
  <c r="P4" i="6"/>
  <c r="P29" i="6"/>
  <c r="Q4" i="6"/>
  <c r="Q29" i="6"/>
  <c r="R4" i="6"/>
  <c r="R29" i="6"/>
  <c r="S4" i="6"/>
  <c r="S29" i="6"/>
  <c r="T4" i="6"/>
  <c r="T29" i="6"/>
  <c r="U4" i="6"/>
  <c r="U29" i="6"/>
  <c r="V4" i="6"/>
  <c r="V29" i="6"/>
  <c r="W4" i="6"/>
  <c r="W29" i="6"/>
  <c r="X4" i="6"/>
  <c r="X29" i="6"/>
  <c r="Y4" i="6"/>
  <c r="Y29" i="6"/>
  <c r="Z4" i="6"/>
  <c r="Z29" i="6"/>
  <c r="AA4" i="6"/>
  <c r="AA29" i="6"/>
  <c r="AB4" i="6"/>
  <c r="AB29" i="6"/>
  <c r="AC4" i="6"/>
  <c r="AC29" i="6"/>
  <c r="AD4" i="6"/>
  <c r="AD29" i="6"/>
  <c r="AE4" i="6"/>
  <c r="AE29" i="6"/>
  <c r="C4" i="6"/>
  <c r="C29" i="6"/>
  <c r="D4" i="6"/>
  <c r="D29" i="6"/>
  <c r="B4" i="6"/>
  <c r="B29" i="6"/>
  <c r="AC16" i="6"/>
  <c r="AD16" i="6"/>
  <c r="AE16" i="6"/>
  <c r="AC17" i="6"/>
  <c r="AD17" i="6"/>
  <c r="AE17" i="6"/>
  <c r="T16" i="6"/>
  <c r="U16" i="6"/>
  <c r="V16" i="6"/>
  <c r="W16" i="6"/>
  <c r="X16" i="6"/>
  <c r="Y16" i="6"/>
  <c r="Z16" i="6"/>
  <c r="AA16" i="6"/>
  <c r="AB16" i="6"/>
  <c r="T17" i="6"/>
  <c r="U17" i="6"/>
  <c r="V17" i="6"/>
  <c r="W17" i="6"/>
  <c r="X17" i="6"/>
  <c r="Y17" i="6"/>
  <c r="Z17" i="6"/>
  <c r="AA17" i="6"/>
  <c r="AB17" i="6"/>
  <c r="O16" i="6"/>
  <c r="P16" i="6"/>
  <c r="Q16" i="6"/>
  <c r="R16" i="6"/>
  <c r="S16" i="6"/>
  <c r="O17" i="6"/>
  <c r="P17" i="6"/>
  <c r="Q17" i="6"/>
  <c r="R17" i="6"/>
  <c r="S17" i="6"/>
  <c r="C16" i="6"/>
  <c r="D16" i="6"/>
  <c r="E16" i="6"/>
  <c r="F16" i="6"/>
  <c r="G16" i="6"/>
  <c r="H16" i="6"/>
  <c r="I16" i="6"/>
  <c r="J16" i="6"/>
  <c r="K16" i="6"/>
  <c r="L16" i="6"/>
  <c r="M16" i="6"/>
  <c r="N16" i="6"/>
  <c r="C17" i="6"/>
  <c r="D17" i="6"/>
  <c r="E17" i="6"/>
  <c r="F17" i="6"/>
  <c r="G17" i="6"/>
  <c r="H17" i="6"/>
  <c r="I17" i="6"/>
  <c r="J17" i="6"/>
  <c r="K17" i="6"/>
  <c r="L17" i="6"/>
  <c r="M17" i="6"/>
  <c r="N17" i="6"/>
  <c r="B17" i="6"/>
  <c r="B16" i="6"/>
  <c r="Y11" i="6"/>
  <c r="Z11" i="6"/>
  <c r="AA11" i="6"/>
  <c r="AB11" i="6"/>
  <c r="AC11" i="6"/>
  <c r="AD11" i="6"/>
  <c r="AE11" i="6"/>
  <c r="Y12" i="6"/>
  <c r="Z12" i="6"/>
  <c r="AA12" i="6"/>
  <c r="AB12" i="6"/>
  <c r="AC12" i="6"/>
  <c r="AD12" i="6"/>
  <c r="AE12" i="6"/>
  <c r="P11" i="6"/>
  <c r="Q11" i="6"/>
  <c r="R11" i="6"/>
  <c r="S11" i="6"/>
  <c r="T11" i="6"/>
  <c r="U11" i="6"/>
  <c r="V11" i="6"/>
  <c r="W11" i="6"/>
  <c r="X11" i="6"/>
  <c r="P12" i="6"/>
  <c r="Q12" i="6"/>
  <c r="R12" i="6"/>
  <c r="S12" i="6"/>
  <c r="T12" i="6"/>
  <c r="U12" i="6"/>
  <c r="V12" i="6"/>
  <c r="W12" i="6"/>
  <c r="X12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B12" i="6"/>
  <c r="B11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C7" i="6"/>
  <c r="B7" i="6"/>
  <c r="B5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E8" i="6"/>
  <c r="AE14" i="6"/>
  <c r="AD8" i="6"/>
  <c r="AD14" i="6"/>
  <c r="AC8" i="6"/>
  <c r="AC14" i="6"/>
  <c r="AB8" i="6"/>
  <c r="AB14" i="6"/>
  <c r="AA8" i="6"/>
  <c r="AA14" i="6"/>
  <c r="Z8" i="6"/>
  <c r="Z14" i="6"/>
  <c r="Y8" i="6"/>
  <c r="Y14" i="6"/>
  <c r="X8" i="6"/>
  <c r="X14" i="6"/>
  <c r="W8" i="6"/>
  <c r="W14" i="6"/>
  <c r="V8" i="6"/>
  <c r="V14" i="6"/>
  <c r="U8" i="6"/>
  <c r="U14" i="6"/>
  <c r="T8" i="6"/>
  <c r="T14" i="6"/>
  <c r="S8" i="6"/>
  <c r="S14" i="6"/>
  <c r="R8" i="6"/>
  <c r="R14" i="6"/>
  <c r="Q8" i="6"/>
  <c r="Q14" i="6"/>
  <c r="P8" i="6"/>
  <c r="P14" i="6"/>
  <c r="O8" i="6"/>
  <c r="O14" i="6"/>
  <c r="N8" i="6"/>
  <c r="N14" i="6"/>
  <c r="M8" i="6"/>
  <c r="M14" i="6"/>
  <c r="L8" i="6"/>
  <c r="L14" i="6"/>
  <c r="K8" i="6"/>
  <c r="K14" i="6"/>
  <c r="J8" i="6"/>
  <c r="J14" i="6"/>
  <c r="I8" i="6"/>
  <c r="I14" i="6"/>
  <c r="H8" i="6"/>
  <c r="H14" i="6"/>
  <c r="G8" i="6"/>
  <c r="G14" i="6"/>
  <c r="F8" i="6"/>
  <c r="F14" i="6"/>
  <c r="E8" i="6"/>
  <c r="E14" i="6"/>
  <c r="D8" i="6"/>
  <c r="D14" i="6"/>
  <c r="C8" i="6"/>
  <c r="C14" i="6"/>
  <c r="B8" i="6"/>
  <c r="B14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C13" i="3"/>
  <c r="D13" i="3"/>
  <c r="E13" i="3"/>
  <c r="F13" i="3"/>
  <c r="G13" i="3"/>
  <c r="H13" i="3"/>
  <c r="I13" i="3"/>
  <c r="J13" i="3"/>
  <c r="K13" i="3"/>
  <c r="AB13" i="3"/>
  <c r="AC13" i="3"/>
  <c r="AD13" i="3"/>
  <c r="AE13" i="3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B13" i="2"/>
  <c r="B13" i="3"/>
  <c r="B13" i="1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E14" i="3"/>
  <c r="AD14" i="3"/>
  <c r="AC14" i="3"/>
  <c r="AB14" i="3"/>
  <c r="K14" i="3"/>
  <c r="J14" i="3"/>
  <c r="I14" i="3"/>
  <c r="H14" i="3"/>
  <c r="G14" i="3"/>
  <c r="F14" i="3"/>
  <c r="E14" i="3"/>
  <c r="D14" i="3"/>
  <c r="C14" i="3"/>
  <c r="B14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B9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B14" i="1"/>
</calcChain>
</file>

<file path=xl/sharedStrings.xml><?xml version="1.0" encoding="utf-8"?>
<sst xmlns="http://schemas.openxmlformats.org/spreadsheetml/2006/main" count="488" uniqueCount="167">
  <si>
    <t>Baden-Württemberg</t>
  </si>
  <si>
    <t>Bayern</t>
  </si>
  <si>
    <t>Berlin</t>
  </si>
  <si>
    <t>Bremen</t>
  </si>
  <si>
    <t>Hamburg</t>
  </si>
  <si>
    <t>Hessen</t>
  </si>
  <si>
    <t>Mecklenburg-Vorpommern</t>
  </si>
  <si>
    <t>Niedersachsen</t>
  </si>
  <si>
    <t>Rheinland-Pfalz</t>
  </si>
  <si>
    <t>Saarland</t>
  </si>
  <si>
    <t>Sachsen</t>
  </si>
  <si>
    <t>Sachsen-Anhalt</t>
  </si>
  <si>
    <t>Schleswig-Holstein</t>
  </si>
  <si>
    <t>Thüringen</t>
  </si>
  <si>
    <t>Brandenburg</t>
  </si>
  <si>
    <t>Amtsgerichte</t>
  </si>
  <si>
    <t>Nordrhein-Westfalen</t>
  </si>
  <si>
    <t>Deutschland</t>
  </si>
  <si>
    <t>BW gesamt</t>
  </si>
  <si>
    <t>OLG-Bezirk Karlsruhe</t>
  </si>
  <si>
    <t>OLG-Bezirk Stuttgart</t>
  </si>
  <si>
    <t>Bayern gesamt</t>
  </si>
  <si>
    <t>OLG-Bezirk München</t>
  </si>
  <si>
    <t>OLG-Bezirk Bamberg</t>
  </si>
  <si>
    <t>OLG-Bezirk Nürnberg</t>
  </si>
  <si>
    <t>Nds. Gesamt</t>
  </si>
  <si>
    <t>OLG-Bezirk Braunschweig</t>
  </si>
  <si>
    <t>OLG-Bezirk Celle</t>
  </si>
  <si>
    <t>OLG-Bezirk Oldenburg</t>
  </si>
  <si>
    <t>NRW gesamt</t>
  </si>
  <si>
    <t>OLG-Bezirk Düsseldorf</t>
  </si>
  <si>
    <t>OLG-Bezirk Hamm</t>
  </si>
  <si>
    <t>OLG-Bezirk Köln</t>
  </si>
  <si>
    <t>RhPf gesamt</t>
  </si>
  <si>
    <t>OLG-Bezirk Koblenz</t>
  </si>
  <si>
    <t>OLG-Bezirk Zweibrücken</t>
  </si>
  <si>
    <t>Erledigte Verfahren</t>
  </si>
  <si>
    <t>Quelle</t>
  </si>
  <si>
    <t>Verweisquote</t>
  </si>
  <si>
    <t>Erledigt durch Vergleich</t>
  </si>
  <si>
    <t>Tab2_4 Lfd. Nr. 2</t>
  </si>
  <si>
    <t>Vollständig erledigt vor dem Güterichter</t>
  </si>
  <si>
    <t>Tab2_4 Lfd. Nr. 3</t>
  </si>
  <si>
    <t>Vollständig erledigt durch Vergleich vor dem Güterichter</t>
  </si>
  <si>
    <t>Tab2_4 Lfd. Nr. 5</t>
  </si>
  <si>
    <t>Erledigt ohne Verweis an den Güterichter</t>
  </si>
  <si>
    <t>Erledigt nach Verweis an den Güterichter</t>
  </si>
  <si>
    <t>Tab2_4 Lfd. Nr. 8</t>
  </si>
  <si>
    <t>Tab2_4 Lfd. Nr. 26</t>
  </si>
  <si>
    <t>Teilweise erledigt vor dem Güterichter</t>
  </si>
  <si>
    <t>Güterichterverfahren erfolglos</t>
  </si>
  <si>
    <t>Tab2_4 Lfd. Nr. 7</t>
  </si>
  <si>
    <t>Tab2_4 Lfd. Nr. 6</t>
  </si>
  <si>
    <t>Vergleichsquote des Güterichterverfahrens</t>
  </si>
  <si>
    <t>Güterichterstatistik 2014</t>
  </si>
  <si>
    <t>Ø Dauer erledigter Verfahren mit Güterichtertermin (Monate)</t>
  </si>
  <si>
    <t>Erledigungsquote des Güterichterverfahrens</t>
  </si>
  <si>
    <t>Im Güterichterverfahren teilweise erledigt</t>
  </si>
  <si>
    <t>Nach erfolglosem Güterichterverfahren anderweitig erledigt</t>
  </si>
  <si>
    <t>Landgerichte 1. Instanz</t>
  </si>
  <si>
    <t>Landgerichte 2. Instanz</t>
  </si>
  <si>
    <t>Oberlandesgerichte</t>
  </si>
  <si>
    <t>Tab2_4 Lfd. Nr. 1</t>
  </si>
  <si>
    <t>Tab5_4 Lfd. Nr. 1</t>
  </si>
  <si>
    <t>Tab5_4 Lfd. Nr. 2</t>
  </si>
  <si>
    <t>Tab5_4 Lfd. Nr. 8</t>
  </si>
  <si>
    <t>Tab5_4 Lfd. Nr. 5</t>
  </si>
  <si>
    <t>Tab5_4 Lfd. Nr. 3</t>
  </si>
  <si>
    <t>Tab5_4 Lfd. Nr. 6</t>
  </si>
  <si>
    <t>Tab5_4 Lfd. Nr. 7</t>
  </si>
  <si>
    <t>Tab5_4 Lfd. Nr. 26</t>
  </si>
  <si>
    <t>Tab6_4 Lfd. Nr. 1</t>
  </si>
  <si>
    <t>Tab6_4 Lfd. Nr. 2</t>
  </si>
  <si>
    <t>Tab6_4 Lfd. Nr. 8</t>
  </si>
  <si>
    <t>Tab6_4 Lfd. Nr. 5</t>
  </si>
  <si>
    <t>Tab6_4 Lfd. Nr. 3</t>
  </si>
  <si>
    <t>Tab6_4 Lfd. Nr. 6</t>
  </si>
  <si>
    <t>Tab6_4 Lfd. Nr. 7</t>
  </si>
  <si>
    <t>Tab6_4 Lfd. Nr. 26</t>
  </si>
  <si>
    <t>Tab8_4 Lfd. Nr. 1</t>
  </si>
  <si>
    <t>Tab8_4 Lfd. Nr. 2</t>
  </si>
  <si>
    <t>Tab8_4 Lfd. Nr. 8</t>
  </si>
  <si>
    <t>Tab8_4 Lfd. Nr. 5</t>
  </si>
  <si>
    <t>Tab8_4 Lfd. Nr. 3</t>
  </si>
  <si>
    <t>Tab8_4 Lfd. Nr. 6</t>
  </si>
  <si>
    <t>Tab8_4 Lfd. Nr. 7</t>
  </si>
  <si>
    <t>Tab8_4 Lfd. Nr. 26</t>
  </si>
  <si>
    <t>Summe</t>
  </si>
  <si>
    <t>Kaufsachen</t>
  </si>
  <si>
    <t>Sonstige Mietsachen</t>
  </si>
  <si>
    <t>Verkehrsunfallsachen</t>
  </si>
  <si>
    <t>Arzthaftungssachen</t>
  </si>
  <si>
    <t>Reisevertragssachen</t>
  </si>
  <si>
    <t>Kredit-/Leasingsachen</t>
  </si>
  <si>
    <t>Nachbarschaftssachen</t>
  </si>
  <si>
    <t>Wohnungsmietsachen</t>
  </si>
  <si>
    <t>Gesellschaftsrechtliche Streitigkeiten</t>
  </si>
  <si>
    <t>Sonstiger Verfahrensgegenstand</t>
  </si>
  <si>
    <t>Bau-/Architektensachen
(ohne Architektenhonorarsachen)</t>
  </si>
  <si>
    <t>Schuldrechtsanpassungs-
und Bodenrechtssachen
der neuen Länder</t>
  </si>
  <si>
    <t>Ansprüche aus Versicherungsverträgen
(ohne Verkehrsunfallsachen)</t>
  </si>
  <si>
    <t>Schadensersatzansprüche aus
vorsätzlicher Körperverletzung</t>
  </si>
  <si>
    <t>Honorarforderungen von
Personen, für die eine
besondere Honorarordnung gilt</t>
  </si>
  <si>
    <t>Wohnungseigentumssachen
nach § 43 Nrn. 1-4 WEG (Binnenstreitigkeiten)</t>
  </si>
  <si>
    <t>Wohnungseigentumssachen
nach § 43 Nr. 5 WEG (Klagen Dritter)</t>
  </si>
  <si>
    <t>Tab3 Lfd. Nr. 56</t>
  </si>
  <si>
    <t>Tab3 Lfd. Nr. 1</t>
  </si>
  <si>
    <t>Tab3 Lfd. Nr. 5</t>
  </si>
  <si>
    <t>Tab3 Lfd. Nr. 53</t>
  </si>
  <si>
    <t>Tab3 Lfd. Nr. 51</t>
  </si>
  <si>
    <t>Tab3 Lfd. Nr. 54</t>
  </si>
  <si>
    <t>Tab3 Lfd. Nr. 55</t>
  </si>
  <si>
    <t>Tab3 Lfd. Nr. 74</t>
  </si>
  <si>
    <t>Amtsgerichte, geordnet nach Sachgebieten</t>
  </si>
  <si>
    <t>Quelle: Statistisches Bundesamt, Fachserie 10 Reihe 2.1, Rechtspflege Zivilgerichte 2014, Format xslx, genaue Fundstelle siehe Spalte AG</t>
  </si>
  <si>
    <t>Amtsgerichte, Landgerichte und Oberlandesgerichte</t>
  </si>
  <si>
    <t>Dauer der nach Verweis an den Güterichter erledigten Verfahren</t>
  </si>
  <si>
    <t>Anhängig max. 3 Monate</t>
  </si>
  <si>
    <t>Anhängig mehr als 3 bis max. 6 Monate</t>
  </si>
  <si>
    <t>Anhängig mehr als 6 bis max. 12 Monate</t>
  </si>
  <si>
    <t>Anhängig mehr als 12 bis max. 18 Monate</t>
  </si>
  <si>
    <t>Anhängig mehr als 18 bis max. 24 Monate</t>
  </si>
  <si>
    <t>Anhängig mehr als 24 bis max. 36 Monate</t>
  </si>
  <si>
    <t>Anhängig mehr als 36 bis max. 48 Monate</t>
  </si>
  <si>
    <t>Anhängig mehr 48 Monate</t>
  </si>
  <si>
    <t>Tab2_4 Lfd. Nr. 18</t>
  </si>
  <si>
    <t>Tab2_4 Lfd. Nr. 19</t>
  </si>
  <si>
    <t>Tab2_4 Lfd. Nr. 20</t>
  </si>
  <si>
    <t>Tab2_4 Lfd. Nr. 21</t>
  </si>
  <si>
    <t>Tab2_4 Lfd. Nr. 22</t>
  </si>
  <si>
    <t>Tab2_4 Lfd. Nr. 23</t>
  </si>
  <si>
    <t>Tab2_4 Lfd. Nr. 24</t>
  </si>
  <si>
    <t>Tab2_4 Lfd. Nr. 25</t>
  </si>
  <si>
    <t>Tab5_4 Lfd. Nr. 18</t>
  </si>
  <si>
    <t>Tab5_4 Lfd. Nr. 19</t>
  </si>
  <si>
    <t>Tab5_4 Lfd. Nr. 20</t>
  </si>
  <si>
    <t>Tab5_4 Lfd. Nr. 21</t>
  </si>
  <si>
    <t>Tab5_4 Lfd. Nr. 22</t>
  </si>
  <si>
    <t>Tab5_4 Lfd. Nr. 23</t>
  </si>
  <si>
    <t>Tab5_4 Lfd. Nr. 24</t>
  </si>
  <si>
    <t>Tab5_4 Lfd. Nr. 25</t>
  </si>
  <si>
    <t>Tab6_4 Lfd. Nr. 18</t>
  </si>
  <si>
    <t>Tab6_4 Lfd. Nr. 19</t>
  </si>
  <si>
    <t>Tab6_4 Lfd. Nr. 20</t>
  </si>
  <si>
    <t>Tab6_4 Lfd. Nr. 21</t>
  </si>
  <si>
    <t>Tab6_4 Lfd. Nr. 22</t>
  </si>
  <si>
    <t>Tab6_4 Lfd. Nr. 23</t>
  </si>
  <si>
    <t>Tab6_4 Lfd. Nr. 24</t>
  </si>
  <si>
    <t>Tab6_4 Lfd. Nr. 25</t>
  </si>
  <si>
    <t>Tab8_4 Lfd. Nr. 18</t>
  </si>
  <si>
    <t>Tab8_4 Lfd. Nr. 19</t>
  </si>
  <si>
    <t>Tab8_4 Lfd. Nr. 20</t>
  </si>
  <si>
    <t>Tab8_4 Lfd. Nr. 21</t>
  </si>
  <si>
    <t>Tab8_4 Lfd. Nr. 22</t>
  </si>
  <si>
    <t>Tab8_4 Lfd. Nr. 23</t>
  </si>
  <si>
    <t>Tab8_4 Lfd. Nr. 24</t>
  </si>
  <si>
    <t>Tab8_4 Lfd. Nr. 25</t>
  </si>
  <si>
    <t>Tab3 Lfd. Nr. 66</t>
  </si>
  <si>
    <t>Tab3 Lfd. Nr. 67</t>
  </si>
  <si>
    <t>Tab3 Lfd. Nr. 68</t>
  </si>
  <si>
    <t>Tab3 Lfd. Nr. 69</t>
  </si>
  <si>
    <t>Tab3 Lfd. Nr. 70</t>
  </si>
  <si>
    <t>Tab3 Lfd. Nr. 71</t>
  </si>
  <si>
    <t>Tab3 Lfd. Nr. 72</t>
  </si>
  <si>
    <t>Tab3 Lfd. Nr. 73</t>
  </si>
  <si>
    <t>Daten in roter Schrift stammen nicht unmittelbar vom Statistischen Bundesamt, sondern errechnen sich daraus (vgl. die jeweils hinterlegte Formel)</t>
  </si>
  <si>
    <t>Landgerichte beide Instanzen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</si>
</sst>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\ ;\-#\ ###\ ##0\ ;&quot; - &quot;"/>
    <numFmt numFmtId="165" formatCode="0.0%"/>
    <numFmt numFmtId="166" formatCode="#\ ###\ ##0.0\ ;\-#\ ###\ ##0.0\ ;&quot; - &quot;"/>
    <numFmt numFmtId="167" formatCode="0.0_ ;\-0.0\ "/>
  </numFmts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800000"/>
      <name val="Calibri"/>
      <family val="2"/>
      <scheme val="minor"/>
    </font>
    <font>
      <sz val="10"/>
      <name val="Calibri"/>
    </font>
    <font>
      <sz val="10"/>
      <color rgb="FF800000"/>
      <name val="Calibri"/>
    </font>
    <font>
      <sz val="10"/>
      <color theme="1"/>
      <name val="Calibri"/>
    </font>
    <font>
      <sz val="10"/>
      <color rgb="FFFF0000"/>
      <name val="Calibri"/>
    </font>
    <font>
      <b/>
      <sz val="10"/>
      <color theme="1"/>
      <name val="Calibri"/>
    </font>
    <font>
      <sz val="12"/>
      <color rgb="FF800000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0"/>
      <color theme="1"/>
      <name val="Calibri"/>
    </font>
    <font>
      <i/>
      <sz val="10"/>
      <color rgb="FF800000"/>
      <name val="Calibri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164" fontId="3" fillId="0" borderId="0" xfId="0" applyNumberFormat="1" applyFont="1" applyFill="1" applyBorder="1"/>
    <xf numFmtId="165" fontId="4" fillId="0" borderId="0" xfId="0" applyNumberFormat="1" applyFont="1" applyFill="1" applyBorder="1"/>
    <xf numFmtId="0" fontId="5" fillId="0" borderId="0" xfId="0" applyFont="1" applyBorder="1"/>
    <xf numFmtId="0" fontId="4" fillId="0" borderId="0" xfId="0" applyFont="1" applyBorder="1"/>
    <xf numFmtId="166" fontId="3" fillId="0" borderId="0" xfId="0" applyNumberFormat="1" applyFont="1" applyBorder="1"/>
    <xf numFmtId="166" fontId="3" fillId="0" borderId="0" xfId="0" applyNumberFormat="1" applyFont="1" applyBorder="1" applyAlignment="1">
      <alignment horizontal="right"/>
    </xf>
    <xf numFmtId="164" fontId="5" fillId="0" borderId="0" xfId="0" applyNumberFormat="1" applyFont="1" applyBorder="1"/>
    <xf numFmtId="10" fontId="5" fillId="0" borderId="0" xfId="0" applyNumberFormat="1" applyFont="1" applyBorder="1"/>
    <xf numFmtId="10" fontId="6" fillId="0" borderId="0" xfId="0" applyNumberFormat="1" applyFont="1" applyBorder="1"/>
    <xf numFmtId="164" fontId="4" fillId="0" borderId="0" xfId="0" applyNumberFormat="1" applyFont="1" applyFill="1" applyBorder="1"/>
    <xf numFmtId="0" fontId="7" fillId="2" borderId="0" xfId="0" applyFont="1" applyFill="1" applyBorder="1"/>
    <xf numFmtId="0" fontId="1" fillId="2" borderId="0" xfId="0" applyFont="1" applyFill="1"/>
    <xf numFmtId="0" fontId="5" fillId="3" borderId="0" xfId="0" applyFont="1" applyFill="1" applyBorder="1"/>
    <xf numFmtId="0" fontId="0" fillId="3" borderId="0" xfId="0" applyFill="1"/>
    <xf numFmtId="0" fontId="7" fillId="0" borderId="0" xfId="0" applyFont="1" applyBorder="1"/>
    <xf numFmtId="0" fontId="8" fillId="0" borderId="0" xfId="0" applyFont="1"/>
    <xf numFmtId="166" fontId="4" fillId="0" borderId="0" xfId="0" applyNumberFormat="1" applyFont="1" applyBorder="1" applyAlignment="1">
      <alignment horizontal="right"/>
    </xf>
    <xf numFmtId="0" fontId="7" fillId="2" borderId="0" xfId="0" applyFont="1" applyFill="1" applyBorder="1" applyAlignment="1">
      <alignment horizontal="center" textRotation="90"/>
    </xf>
    <xf numFmtId="0" fontId="7" fillId="2" borderId="0" xfId="0" applyFont="1" applyFill="1" applyBorder="1" applyAlignment="1">
      <alignment horizontal="center" textRotation="90" wrapText="1"/>
    </xf>
    <xf numFmtId="0" fontId="7" fillId="2" borderId="0" xfId="0" applyFont="1" applyFill="1"/>
    <xf numFmtId="0" fontId="5" fillId="3" borderId="0" xfId="0" applyFont="1" applyFill="1"/>
    <xf numFmtId="0" fontId="5" fillId="0" borderId="0" xfId="0" applyFont="1"/>
    <xf numFmtId="0" fontId="4" fillId="0" borderId="0" xfId="0" applyFont="1"/>
    <xf numFmtId="0" fontId="11" fillId="0" borderId="0" xfId="0" applyFont="1"/>
    <xf numFmtId="167" fontId="4" fillId="0" borderId="0" xfId="0" applyNumberFormat="1" applyFont="1" applyFill="1" applyBorder="1"/>
    <xf numFmtId="0" fontId="4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165" fontId="3" fillId="0" borderId="0" xfId="0" applyNumberFormat="1" applyFont="1" applyFill="1" applyBorder="1"/>
    <xf numFmtId="165" fontId="3" fillId="0" borderId="0" xfId="0" applyNumberFormat="1" applyFont="1"/>
    <xf numFmtId="0" fontId="12" fillId="0" borderId="0" xfId="0" applyFont="1" applyBorder="1"/>
    <xf numFmtId="0" fontId="7" fillId="2" borderId="0" xfId="0" applyFont="1" applyFill="1" applyBorder="1" applyAlignment="1">
      <alignment horizontal="center"/>
    </xf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tabSelected="1" zoomScale="150" zoomScaleNormal="150" zoomScalePageLayoutView="150" workbookViewId="0">
      <pane xSplit="1" topLeftCell="B1" activePane="topRight" state="frozen"/>
      <selection pane="topRight"/>
    </sheetView>
  </sheetViews>
  <sheetFormatPr baseColWidth="10" defaultRowHeight="15" x14ac:dyDescent="0"/>
  <cols>
    <col min="1" max="1" width="45.1640625" customWidth="1"/>
    <col min="2" max="2" width="10.33203125" customWidth="1"/>
    <col min="3" max="31" width="7.5" customWidth="1"/>
    <col min="32" max="32" width="1.33203125" customWidth="1"/>
  </cols>
  <sheetData>
    <row r="1" spans="1:34" s="13" customFormat="1">
      <c r="A1" s="12" t="s">
        <v>54</v>
      </c>
      <c r="B1" s="12" t="s">
        <v>17</v>
      </c>
      <c r="C1" s="32" t="s">
        <v>0</v>
      </c>
      <c r="D1" s="32"/>
      <c r="E1" s="32"/>
      <c r="F1" s="32" t="s">
        <v>1</v>
      </c>
      <c r="G1" s="32"/>
      <c r="H1" s="32"/>
      <c r="I1" s="32"/>
      <c r="J1" s="12" t="s">
        <v>2</v>
      </c>
      <c r="K1" s="12" t="s">
        <v>14</v>
      </c>
      <c r="L1" s="12" t="s">
        <v>3</v>
      </c>
      <c r="M1" s="12" t="s">
        <v>4</v>
      </c>
      <c r="N1" s="12" t="s">
        <v>5</v>
      </c>
      <c r="O1" s="12" t="s">
        <v>6</v>
      </c>
      <c r="P1" s="32" t="s">
        <v>7</v>
      </c>
      <c r="Q1" s="32"/>
      <c r="R1" s="32"/>
      <c r="S1" s="32"/>
      <c r="T1" s="12" t="s">
        <v>16</v>
      </c>
      <c r="U1" s="12"/>
      <c r="V1" s="12"/>
      <c r="W1" s="12"/>
      <c r="X1" s="32" t="s">
        <v>8</v>
      </c>
      <c r="Y1" s="32"/>
      <c r="Z1" s="32"/>
      <c r="AA1" s="12" t="s">
        <v>9</v>
      </c>
      <c r="AB1" s="12" t="s">
        <v>10</v>
      </c>
      <c r="AC1" s="12" t="s">
        <v>11</v>
      </c>
      <c r="AD1" s="12" t="s">
        <v>12</v>
      </c>
      <c r="AE1" s="12" t="s">
        <v>13</v>
      </c>
      <c r="AF1" s="12"/>
      <c r="AG1" s="12"/>
      <c r="AH1" s="12"/>
    </row>
    <row r="2" spans="1:34" s="15" customFormat="1">
      <c r="A2" s="14" t="s">
        <v>115</v>
      </c>
      <c r="B2" s="14"/>
      <c r="C2" s="14" t="s">
        <v>18</v>
      </c>
      <c r="D2" s="14" t="s">
        <v>19</v>
      </c>
      <c r="E2" s="14" t="s">
        <v>20</v>
      </c>
      <c r="F2" s="14" t="s">
        <v>21</v>
      </c>
      <c r="G2" s="14" t="s">
        <v>22</v>
      </c>
      <c r="H2" s="14" t="s">
        <v>24</v>
      </c>
      <c r="I2" s="14" t="s">
        <v>23</v>
      </c>
      <c r="J2" s="14"/>
      <c r="K2" s="14"/>
      <c r="L2" s="14"/>
      <c r="M2" s="14"/>
      <c r="N2" s="14"/>
      <c r="O2" s="14"/>
      <c r="P2" s="14" t="s">
        <v>25</v>
      </c>
      <c r="Q2" s="14" t="s">
        <v>26</v>
      </c>
      <c r="R2" s="14" t="s">
        <v>27</v>
      </c>
      <c r="S2" s="14" t="s">
        <v>28</v>
      </c>
      <c r="T2" s="14" t="s">
        <v>29</v>
      </c>
      <c r="U2" s="14" t="s">
        <v>30</v>
      </c>
      <c r="V2" s="14" t="s">
        <v>31</v>
      </c>
      <c r="W2" s="14" t="s">
        <v>32</v>
      </c>
      <c r="X2" s="14" t="s">
        <v>33</v>
      </c>
      <c r="Y2" s="14" t="s">
        <v>34</v>
      </c>
      <c r="Z2" s="14" t="s">
        <v>35</v>
      </c>
      <c r="AA2" s="14"/>
      <c r="AB2" s="14"/>
      <c r="AC2" s="14"/>
      <c r="AD2" s="14"/>
      <c r="AE2" s="14"/>
      <c r="AF2" s="14"/>
      <c r="AG2" s="14"/>
      <c r="AH2" s="14"/>
    </row>
    <row r="3" spans="1:3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>
      <c r="A4" s="5" t="s">
        <v>36</v>
      </c>
      <c r="B4" s="11">
        <f>SUM(Amtsgericht!B4,'Landgericht Erstinstanz'!B4,'Landgericht Berufung'!B4,Oberlandesgericht!B4)</f>
        <v>1546890</v>
      </c>
      <c r="C4" s="11">
        <f>SUM(Amtsgericht!C4,'Landgericht Erstinstanz'!C4,'Landgericht Berufung'!C4,Oberlandesgericht!C4)</f>
        <v>165345</v>
      </c>
      <c r="D4" s="11">
        <f>SUM(Amtsgericht!D4,'Landgericht Erstinstanz'!D4,'Landgericht Berufung'!D4,Oberlandesgericht!D4)</f>
        <v>74719</v>
      </c>
      <c r="E4" s="11">
        <f>SUM(Amtsgericht!E4,'Landgericht Erstinstanz'!E4,'Landgericht Berufung'!E4,Oberlandesgericht!E4)</f>
        <v>90626</v>
      </c>
      <c r="F4" s="11">
        <f>SUM(Amtsgericht!F4,'Landgericht Erstinstanz'!F4,'Landgericht Berufung'!F4,Oberlandesgericht!F4)</f>
        <v>220653</v>
      </c>
      <c r="G4" s="11">
        <f>SUM(Amtsgericht!G4,'Landgericht Erstinstanz'!G4,'Landgericht Berufung'!G4,Oberlandesgericht!G4)</f>
        <v>138090</v>
      </c>
      <c r="H4" s="11">
        <f>SUM(Amtsgericht!H4,'Landgericht Erstinstanz'!H4,'Landgericht Berufung'!H4,Oberlandesgericht!H4)</f>
        <v>48829</v>
      </c>
      <c r="I4" s="11">
        <f>SUM(Amtsgericht!I4,'Landgericht Erstinstanz'!I4,'Landgericht Berufung'!I4,Oberlandesgericht!I4)</f>
        <v>33734</v>
      </c>
      <c r="J4" s="11">
        <f>SUM(Amtsgericht!J4,'Landgericht Erstinstanz'!J4,'Landgericht Berufung'!J4,Oberlandesgericht!J4)</f>
        <v>111324</v>
      </c>
      <c r="K4" s="11">
        <f>SUM(Amtsgericht!K4,'Landgericht Erstinstanz'!K4,'Landgericht Berufung'!K4,Oberlandesgericht!K4)</f>
        <v>39361</v>
      </c>
      <c r="L4" s="11">
        <f>SUM(Amtsgericht!L4,'Landgericht Erstinstanz'!L4,'Landgericht Berufung'!L4,Oberlandesgericht!L4)</f>
        <v>13558</v>
      </c>
      <c r="M4" s="11">
        <f>SUM(Amtsgericht!M4,'Landgericht Erstinstanz'!M4,'Landgericht Berufung'!M4,Oberlandesgericht!M4)</f>
        <v>58011</v>
      </c>
      <c r="N4" s="11">
        <f>SUM(Amtsgericht!N4,'Landgericht Erstinstanz'!N4,'Landgericht Berufung'!N4,Oberlandesgericht!N4)</f>
        <v>133889</v>
      </c>
      <c r="O4" s="11">
        <f>SUM(Amtsgericht!O4,'Landgericht Erstinstanz'!O4,'Landgericht Berufung'!O4,Oberlandesgericht!O4)</f>
        <v>24357</v>
      </c>
      <c r="P4" s="11">
        <f>SUM(Amtsgericht!P4,'Landgericht Erstinstanz'!P4,'Landgericht Berufung'!P4,Oberlandesgericht!P4)</f>
        <v>128145</v>
      </c>
      <c r="Q4" s="11">
        <f>SUM(Amtsgericht!Q4,'Landgericht Erstinstanz'!Q4,'Landgericht Berufung'!Q4,Oberlandesgericht!Q4)</f>
        <v>20860</v>
      </c>
      <c r="R4" s="11">
        <f>SUM(Amtsgericht!R4,'Landgericht Erstinstanz'!R4,'Landgericht Berufung'!R4,Oberlandesgericht!R4)</f>
        <v>70214</v>
      </c>
      <c r="S4" s="11">
        <f>SUM(Amtsgericht!S4,'Landgericht Erstinstanz'!S4,'Landgericht Berufung'!S4,Oberlandesgericht!S4)</f>
        <v>37071</v>
      </c>
      <c r="T4" s="11">
        <f>SUM(Amtsgericht!T4,'Landgericht Erstinstanz'!T4,'Landgericht Berufung'!T4,Oberlandesgericht!T4)</f>
        <v>388541</v>
      </c>
      <c r="U4" s="11">
        <f>SUM(Amtsgericht!U4,'Landgericht Erstinstanz'!U4,'Landgericht Berufung'!U4,Oberlandesgericht!U4)</f>
        <v>111225</v>
      </c>
      <c r="V4" s="11">
        <f>SUM(Amtsgericht!V4,'Landgericht Erstinstanz'!V4,'Landgericht Berufung'!V4,Oberlandesgericht!V4)</f>
        <v>165429</v>
      </c>
      <c r="W4" s="11">
        <f>SUM(Amtsgericht!W4,'Landgericht Erstinstanz'!W4,'Landgericht Berufung'!W4,Oberlandesgericht!W4)</f>
        <v>111887</v>
      </c>
      <c r="X4" s="11">
        <f>SUM(Amtsgericht!X4,'Landgericht Erstinstanz'!X4,'Landgericht Berufung'!X4,Oberlandesgericht!X4)</f>
        <v>73877</v>
      </c>
      <c r="Y4" s="11">
        <f>SUM(Amtsgericht!Y4,'Landgericht Erstinstanz'!Y4,'Landgericht Berufung'!Y4,Oberlandesgericht!Y4)</f>
        <v>46748</v>
      </c>
      <c r="Z4" s="11">
        <f>SUM(Amtsgericht!Z4,'Landgericht Erstinstanz'!Z4,'Landgericht Berufung'!Z4,Oberlandesgericht!Z4)</f>
        <v>27129</v>
      </c>
      <c r="AA4" s="11">
        <f>SUM(Amtsgericht!AA4,'Landgericht Erstinstanz'!AA4,'Landgericht Berufung'!AA4,Oberlandesgericht!AA4)</f>
        <v>18944</v>
      </c>
      <c r="AB4" s="11">
        <f>SUM(Amtsgericht!AB4,'Landgericht Erstinstanz'!AB4,'Landgericht Berufung'!AB4,Oberlandesgericht!AB4)</f>
        <v>61885</v>
      </c>
      <c r="AC4" s="11">
        <f>SUM(Amtsgericht!AC4,'Landgericht Erstinstanz'!AC4,'Landgericht Berufung'!AC4,Oberlandesgericht!AC4)</f>
        <v>31502</v>
      </c>
      <c r="AD4" s="11">
        <f>SUM(Amtsgericht!AD4,'Landgericht Erstinstanz'!AD4,'Landgericht Berufung'!AD4,Oberlandesgericht!AD4)</f>
        <v>47920</v>
      </c>
      <c r="AE4" s="11">
        <f>SUM(Amtsgericht!AE4,'Landgericht Erstinstanz'!AE4,'Landgericht Berufung'!AE4,Oberlandesgericht!AE4)</f>
        <v>29578</v>
      </c>
      <c r="AF4" s="2"/>
      <c r="AG4" s="4"/>
      <c r="AH4" s="4"/>
    </row>
    <row r="5" spans="1:34">
      <c r="A5" s="5" t="s">
        <v>39</v>
      </c>
      <c r="B5" s="11">
        <f>SUM(Amtsgericht!B5,'Landgericht Erstinstanz'!B5,'Landgericht Berufung'!B5,Oberlandesgericht!B5)</f>
        <v>272360</v>
      </c>
      <c r="C5" s="11">
        <f>SUM(Amtsgericht!C5,'Landgericht Erstinstanz'!C5,'Landgericht Berufung'!C5,Oberlandesgericht!C5)</f>
        <v>38919</v>
      </c>
      <c r="D5" s="11">
        <f>SUM(Amtsgericht!D5,'Landgericht Erstinstanz'!D5,'Landgericht Berufung'!D5,Oberlandesgericht!D5)</f>
        <v>15722</v>
      </c>
      <c r="E5" s="11">
        <f>SUM(Amtsgericht!E5,'Landgericht Erstinstanz'!E5,'Landgericht Berufung'!E5,Oberlandesgericht!E5)</f>
        <v>23197</v>
      </c>
      <c r="F5" s="11">
        <f>SUM(Amtsgericht!F5,'Landgericht Erstinstanz'!F5,'Landgericht Berufung'!F5,Oberlandesgericht!F5)</f>
        <v>47735</v>
      </c>
      <c r="G5" s="11">
        <f>SUM(Amtsgericht!G5,'Landgericht Erstinstanz'!G5,'Landgericht Berufung'!G5,Oberlandesgericht!G5)</f>
        <v>29378</v>
      </c>
      <c r="H5" s="11">
        <f>SUM(Amtsgericht!H5,'Landgericht Erstinstanz'!H5,'Landgericht Berufung'!H5,Oberlandesgericht!H5)</f>
        <v>10584</v>
      </c>
      <c r="I5" s="11">
        <f>SUM(Amtsgericht!I5,'Landgericht Erstinstanz'!I5,'Landgericht Berufung'!I5,Oberlandesgericht!I5)</f>
        <v>7773</v>
      </c>
      <c r="J5" s="11">
        <f>SUM(Amtsgericht!J5,'Landgericht Erstinstanz'!J5,'Landgericht Berufung'!J5,Oberlandesgericht!J5)</f>
        <v>13653</v>
      </c>
      <c r="K5" s="11">
        <f>SUM(Amtsgericht!K5,'Landgericht Erstinstanz'!K5,'Landgericht Berufung'!K5,Oberlandesgericht!K5)</f>
        <v>6071</v>
      </c>
      <c r="L5" s="11">
        <f>SUM(Amtsgericht!L5,'Landgericht Erstinstanz'!L5,'Landgericht Berufung'!L5,Oberlandesgericht!L5)</f>
        <v>2649</v>
      </c>
      <c r="M5" s="11">
        <f>SUM(Amtsgericht!M5,'Landgericht Erstinstanz'!M5,'Landgericht Berufung'!M5,Oberlandesgericht!M5)</f>
        <v>9715</v>
      </c>
      <c r="N5" s="11">
        <f>SUM(Amtsgericht!N5,'Landgericht Erstinstanz'!N5,'Landgericht Berufung'!N5,Oberlandesgericht!N5)</f>
        <v>21442</v>
      </c>
      <c r="O5" s="11">
        <f>SUM(Amtsgericht!O5,'Landgericht Erstinstanz'!O5,'Landgericht Berufung'!O5,Oberlandesgericht!O5)</f>
        <v>3846</v>
      </c>
      <c r="P5" s="11">
        <f>SUM(Amtsgericht!P5,'Landgericht Erstinstanz'!P5,'Landgericht Berufung'!P5,Oberlandesgericht!P5)</f>
        <v>21363</v>
      </c>
      <c r="Q5" s="11">
        <f>SUM(Amtsgericht!Q5,'Landgericht Erstinstanz'!Q5,'Landgericht Berufung'!Q5,Oberlandesgericht!Q5)</f>
        <v>3374</v>
      </c>
      <c r="R5" s="11">
        <f>SUM(Amtsgericht!R5,'Landgericht Erstinstanz'!R5,'Landgericht Berufung'!R5,Oberlandesgericht!R5)</f>
        <v>11305</v>
      </c>
      <c r="S5" s="11">
        <f>SUM(Amtsgericht!S5,'Landgericht Erstinstanz'!S5,'Landgericht Berufung'!S5,Oberlandesgericht!S5)</f>
        <v>6684</v>
      </c>
      <c r="T5" s="11">
        <f>SUM(Amtsgericht!T5,'Landgericht Erstinstanz'!T5,'Landgericht Berufung'!T5,Oberlandesgericht!T5)</f>
        <v>61597</v>
      </c>
      <c r="U5" s="11">
        <f>SUM(Amtsgericht!U5,'Landgericht Erstinstanz'!U5,'Landgericht Berufung'!U5,Oberlandesgericht!U5)</f>
        <v>15970</v>
      </c>
      <c r="V5" s="11">
        <f>SUM(Amtsgericht!V5,'Landgericht Erstinstanz'!V5,'Landgericht Berufung'!V5,Oberlandesgericht!V5)</f>
        <v>29224</v>
      </c>
      <c r="W5" s="11">
        <f>SUM(Amtsgericht!W5,'Landgericht Erstinstanz'!W5,'Landgericht Berufung'!W5,Oberlandesgericht!W5)</f>
        <v>16403</v>
      </c>
      <c r="X5" s="11">
        <f>SUM(Amtsgericht!X5,'Landgericht Erstinstanz'!X5,'Landgericht Berufung'!X5,Oberlandesgericht!X5)</f>
        <v>12315</v>
      </c>
      <c r="Y5" s="11">
        <f>SUM(Amtsgericht!Y5,'Landgericht Erstinstanz'!Y5,'Landgericht Berufung'!Y5,Oberlandesgericht!Y5)</f>
        <v>7631</v>
      </c>
      <c r="Z5" s="11">
        <f>SUM(Amtsgericht!Z5,'Landgericht Erstinstanz'!Z5,'Landgericht Berufung'!Z5,Oberlandesgericht!Z5)</f>
        <v>4684</v>
      </c>
      <c r="AA5" s="11">
        <f>SUM(Amtsgericht!AA5,'Landgericht Erstinstanz'!AA5,'Landgericht Berufung'!AA5,Oberlandesgericht!AA5)</f>
        <v>4006</v>
      </c>
      <c r="AB5" s="11">
        <f>SUM(Amtsgericht!AB5,'Landgericht Erstinstanz'!AB5,'Landgericht Berufung'!AB5,Oberlandesgericht!AB5)</f>
        <v>11038</v>
      </c>
      <c r="AC5" s="11">
        <f>SUM(Amtsgericht!AC5,'Landgericht Erstinstanz'!AC5,'Landgericht Berufung'!AC5,Oberlandesgericht!AC5)</f>
        <v>4362</v>
      </c>
      <c r="AD5" s="11">
        <f>SUM(Amtsgericht!AD5,'Landgericht Erstinstanz'!AD5,'Landgericht Berufung'!AD5,Oberlandesgericht!AD5)</f>
        <v>8811</v>
      </c>
      <c r="AE5" s="11">
        <f>SUM(Amtsgericht!AE5,'Landgericht Erstinstanz'!AE5,'Landgericht Berufung'!AE5,Oberlandesgericht!AE5)</f>
        <v>4838</v>
      </c>
      <c r="AF5" s="2"/>
      <c r="AG5" s="4"/>
      <c r="AH5" s="4"/>
    </row>
    <row r="6" spans="1:34">
      <c r="A6" s="5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4"/>
      <c r="AG6" s="4"/>
      <c r="AH6" s="4"/>
    </row>
    <row r="7" spans="1:34">
      <c r="A7" s="5" t="s">
        <v>45</v>
      </c>
      <c r="B7" s="11">
        <f>SUM(Amtsgericht!B7,'Landgericht Erstinstanz'!B7,'Landgericht Berufung'!B7,Oberlandesgericht!B7)</f>
        <v>1521998</v>
      </c>
      <c r="C7" s="11">
        <f>SUM(Amtsgericht!C7,'Landgericht Erstinstanz'!C7,'Landgericht Berufung'!C7,Oberlandesgericht!C7)</f>
        <v>163176</v>
      </c>
      <c r="D7" s="11">
        <f>SUM(Amtsgericht!D7,'Landgericht Erstinstanz'!D7,'Landgericht Berufung'!D7,Oberlandesgericht!D7)</f>
        <v>73760</v>
      </c>
      <c r="E7" s="11">
        <f>SUM(Amtsgericht!E7,'Landgericht Erstinstanz'!E7,'Landgericht Berufung'!E7,Oberlandesgericht!E7)</f>
        <v>89416</v>
      </c>
      <c r="F7" s="11">
        <f>SUM(Amtsgericht!F7,'Landgericht Erstinstanz'!F7,'Landgericht Berufung'!F7,Oberlandesgericht!F7)</f>
        <v>219829</v>
      </c>
      <c r="G7" s="11">
        <f>SUM(Amtsgericht!G7,'Landgericht Erstinstanz'!G7,'Landgericht Berufung'!G7,Oberlandesgericht!G7)</f>
        <v>137574</v>
      </c>
      <c r="H7" s="11">
        <f>SUM(Amtsgericht!H7,'Landgericht Erstinstanz'!H7,'Landgericht Berufung'!H7,Oberlandesgericht!H7)</f>
        <v>48665</v>
      </c>
      <c r="I7" s="11">
        <f>SUM(Amtsgericht!I7,'Landgericht Erstinstanz'!I7,'Landgericht Berufung'!I7,Oberlandesgericht!I7)</f>
        <v>33590</v>
      </c>
      <c r="J7" s="11">
        <f>SUM(Amtsgericht!J7,'Landgericht Erstinstanz'!J7,'Landgericht Berufung'!J7,Oberlandesgericht!J7)</f>
        <v>106111</v>
      </c>
      <c r="K7" s="11">
        <f>SUM(Amtsgericht!K7,'Landgericht Erstinstanz'!K7,'Landgericht Berufung'!K7,Oberlandesgericht!K7)</f>
        <v>39044</v>
      </c>
      <c r="L7" s="11">
        <f>SUM(Amtsgericht!L7,'Landgericht Erstinstanz'!L7,'Landgericht Berufung'!L7,Oberlandesgericht!L7)</f>
        <v>13199</v>
      </c>
      <c r="M7" s="11">
        <f>SUM(Amtsgericht!M7,'Landgericht Erstinstanz'!M7,'Landgericht Berufung'!M7,Oberlandesgericht!M7)</f>
        <v>57604</v>
      </c>
      <c r="N7" s="11">
        <f>SUM(Amtsgericht!N7,'Landgericht Erstinstanz'!N7,'Landgericht Berufung'!N7,Oberlandesgericht!N7)</f>
        <v>133494</v>
      </c>
      <c r="O7" s="11">
        <f>SUM(Amtsgericht!O7,'Landgericht Erstinstanz'!O7,'Landgericht Berufung'!O7,Oberlandesgericht!O7)</f>
        <v>23660</v>
      </c>
      <c r="P7" s="11">
        <f>SUM(Amtsgericht!P7,'Landgericht Erstinstanz'!P7,'Landgericht Berufung'!P7,Oberlandesgericht!P7)</f>
        <v>124987</v>
      </c>
      <c r="Q7" s="11">
        <f>SUM(Amtsgericht!Q7,'Landgericht Erstinstanz'!Q7,'Landgericht Berufung'!Q7,Oberlandesgericht!Q7)</f>
        <v>20081</v>
      </c>
      <c r="R7" s="11">
        <f>SUM(Amtsgericht!R7,'Landgericht Erstinstanz'!R7,'Landgericht Berufung'!R7,Oberlandesgericht!R7)</f>
        <v>68436</v>
      </c>
      <c r="S7" s="11">
        <f>SUM(Amtsgericht!S7,'Landgericht Erstinstanz'!S7,'Landgericht Berufung'!S7,Oberlandesgericht!S7)</f>
        <v>36470</v>
      </c>
      <c r="T7" s="11">
        <f>SUM(Amtsgericht!T7,'Landgericht Erstinstanz'!T7,'Landgericht Berufung'!T7,Oberlandesgericht!T7)</f>
        <v>380166</v>
      </c>
      <c r="U7" s="11">
        <f>SUM(Amtsgericht!U7,'Landgericht Erstinstanz'!U7,'Landgericht Berufung'!U7,Oberlandesgericht!U7)</f>
        <v>109028</v>
      </c>
      <c r="V7" s="11">
        <f>SUM(Amtsgericht!V7,'Landgericht Erstinstanz'!V7,'Landgericht Berufung'!V7,Oberlandesgericht!V7)</f>
        <v>162911</v>
      </c>
      <c r="W7" s="11">
        <f>SUM(Amtsgericht!W7,'Landgericht Erstinstanz'!W7,'Landgericht Berufung'!W7,Oberlandesgericht!W7)</f>
        <v>108227</v>
      </c>
      <c r="X7" s="11">
        <f>SUM(Amtsgericht!X7,'Landgericht Erstinstanz'!X7,'Landgericht Berufung'!X7,Oberlandesgericht!X7)</f>
        <v>73357</v>
      </c>
      <c r="Y7" s="11">
        <f>SUM(Amtsgericht!Y7,'Landgericht Erstinstanz'!Y7,'Landgericht Berufung'!Y7,Oberlandesgericht!Y7)</f>
        <v>46463</v>
      </c>
      <c r="Z7" s="11">
        <f>SUM(Amtsgericht!Z7,'Landgericht Erstinstanz'!Z7,'Landgericht Berufung'!Z7,Oberlandesgericht!Z7)</f>
        <v>26894</v>
      </c>
      <c r="AA7" s="11">
        <f>SUM(Amtsgericht!AA7,'Landgericht Erstinstanz'!AA7,'Landgericht Berufung'!AA7,Oberlandesgericht!AA7)</f>
        <v>18508</v>
      </c>
      <c r="AB7" s="11">
        <f>SUM(Amtsgericht!AB7,'Landgericht Erstinstanz'!AB7,'Landgericht Berufung'!AB7,Oberlandesgericht!AB7)</f>
        <v>61637</v>
      </c>
      <c r="AC7" s="11">
        <f>SUM(Amtsgericht!AC7,'Landgericht Erstinstanz'!AC7,'Landgericht Berufung'!AC7,Oberlandesgericht!AC7)</f>
        <v>30831</v>
      </c>
      <c r="AD7" s="11">
        <f>SUM(Amtsgericht!AD7,'Landgericht Erstinstanz'!AD7,'Landgericht Berufung'!AD7,Oberlandesgericht!AD7)</f>
        <v>47128</v>
      </c>
      <c r="AE7" s="11">
        <f>SUM(Amtsgericht!AE7,'Landgericht Erstinstanz'!AE7,'Landgericht Berufung'!AE7,Oberlandesgericht!AE7)</f>
        <v>29267</v>
      </c>
      <c r="AF7" s="4"/>
      <c r="AG7" s="4"/>
      <c r="AH7" s="4"/>
    </row>
    <row r="8" spans="1:34">
      <c r="A8" s="5" t="s">
        <v>46</v>
      </c>
      <c r="B8" s="11">
        <f>SUM(Amtsgericht!B8,'Landgericht Erstinstanz'!B8,'Landgericht Berufung'!B8,Oberlandesgericht!B8)</f>
        <v>24892</v>
      </c>
      <c r="C8" s="11">
        <f>SUM(Amtsgericht!C8,'Landgericht Erstinstanz'!C8,'Landgericht Berufung'!C8,Oberlandesgericht!C8)</f>
        <v>2169</v>
      </c>
      <c r="D8" s="11">
        <f>SUM(Amtsgericht!D8,'Landgericht Erstinstanz'!D8,'Landgericht Berufung'!D8,Oberlandesgericht!D8)</f>
        <v>959</v>
      </c>
      <c r="E8" s="11">
        <f>SUM(Amtsgericht!E8,'Landgericht Erstinstanz'!E8,'Landgericht Berufung'!E8,Oberlandesgericht!E8)</f>
        <v>1210</v>
      </c>
      <c r="F8" s="11">
        <f>SUM(Amtsgericht!F8,'Landgericht Erstinstanz'!F8,'Landgericht Berufung'!F8,Oberlandesgericht!F8)</f>
        <v>824</v>
      </c>
      <c r="G8" s="11">
        <f>SUM(Amtsgericht!G8,'Landgericht Erstinstanz'!G8,'Landgericht Berufung'!G8,Oberlandesgericht!G8)</f>
        <v>516</v>
      </c>
      <c r="H8" s="11">
        <f>SUM(Amtsgericht!H8,'Landgericht Erstinstanz'!H8,'Landgericht Berufung'!H8,Oberlandesgericht!H8)</f>
        <v>164</v>
      </c>
      <c r="I8" s="11">
        <f>SUM(Amtsgericht!I8,'Landgericht Erstinstanz'!I8,'Landgericht Berufung'!I8,Oberlandesgericht!I8)</f>
        <v>144</v>
      </c>
      <c r="J8" s="11">
        <f>SUM(Amtsgericht!J8,'Landgericht Erstinstanz'!J8,'Landgericht Berufung'!J8,Oberlandesgericht!J8)</f>
        <v>5213</v>
      </c>
      <c r="K8" s="11">
        <f>SUM(Amtsgericht!K8,'Landgericht Erstinstanz'!K8,'Landgericht Berufung'!K8,Oberlandesgericht!K8)</f>
        <v>317</v>
      </c>
      <c r="L8" s="11">
        <f>SUM(Amtsgericht!L8,'Landgericht Erstinstanz'!L8,'Landgericht Berufung'!L8,Oberlandesgericht!L8)</f>
        <v>359</v>
      </c>
      <c r="M8" s="11">
        <f>SUM(Amtsgericht!M8,'Landgericht Erstinstanz'!M8,'Landgericht Berufung'!M8,Oberlandesgericht!M8)</f>
        <v>407</v>
      </c>
      <c r="N8" s="11">
        <f>SUM(Amtsgericht!N8,'Landgericht Erstinstanz'!N8,'Landgericht Berufung'!N8,Oberlandesgericht!N8)</f>
        <v>395</v>
      </c>
      <c r="O8" s="11">
        <f>SUM(Amtsgericht!O8,'Landgericht Erstinstanz'!O8,'Landgericht Berufung'!O8,Oberlandesgericht!O8)</f>
        <v>697</v>
      </c>
      <c r="P8" s="11">
        <f>SUM(Amtsgericht!P8,'Landgericht Erstinstanz'!P8,'Landgericht Berufung'!P8,Oberlandesgericht!P8)</f>
        <v>3158</v>
      </c>
      <c r="Q8" s="11">
        <f>SUM(Amtsgericht!Q8,'Landgericht Erstinstanz'!Q8,'Landgericht Berufung'!Q8,Oberlandesgericht!Q8)</f>
        <v>779</v>
      </c>
      <c r="R8" s="11">
        <f>SUM(Amtsgericht!R8,'Landgericht Erstinstanz'!R8,'Landgericht Berufung'!R8,Oberlandesgericht!R8)</f>
        <v>1778</v>
      </c>
      <c r="S8" s="11">
        <f>SUM(Amtsgericht!S8,'Landgericht Erstinstanz'!S8,'Landgericht Berufung'!S8,Oberlandesgericht!S8)</f>
        <v>601</v>
      </c>
      <c r="T8" s="11">
        <f>SUM(Amtsgericht!T8,'Landgericht Erstinstanz'!T8,'Landgericht Berufung'!T8,Oberlandesgericht!T8)</f>
        <v>8375</v>
      </c>
      <c r="U8" s="11">
        <f>SUM(Amtsgericht!U8,'Landgericht Erstinstanz'!U8,'Landgericht Berufung'!U8,Oberlandesgericht!U8)</f>
        <v>2197</v>
      </c>
      <c r="V8" s="11">
        <f>SUM(Amtsgericht!V8,'Landgericht Erstinstanz'!V8,'Landgericht Berufung'!V8,Oberlandesgericht!V8)</f>
        <v>2518</v>
      </c>
      <c r="W8" s="11">
        <f>SUM(Amtsgericht!W8,'Landgericht Erstinstanz'!W8,'Landgericht Berufung'!W8,Oberlandesgericht!W8)</f>
        <v>3660</v>
      </c>
      <c r="X8" s="11">
        <f>SUM(Amtsgericht!X8,'Landgericht Erstinstanz'!X8,'Landgericht Berufung'!X8,Oberlandesgericht!X8)</f>
        <v>520</v>
      </c>
      <c r="Y8" s="11">
        <f>SUM(Amtsgericht!Y8,'Landgericht Erstinstanz'!Y8,'Landgericht Berufung'!Y8,Oberlandesgericht!Y8)</f>
        <v>285</v>
      </c>
      <c r="Z8" s="11">
        <f>SUM(Amtsgericht!Z8,'Landgericht Erstinstanz'!Z8,'Landgericht Berufung'!Z8,Oberlandesgericht!Z8)</f>
        <v>235</v>
      </c>
      <c r="AA8" s="11">
        <f>SUM(Amtsgericht!AA8,'Landgericht Erstinstanz'!AA8,'Landgericht Berufung'!AA8,Oberlandesgericht!AA8)</f>
        <v>436</v>
      </c>
      <c r="AB8" s="11">
        <f>SUM(Amtsgericht!AB8,'Landgericht Erstinstanz'!AB8,'Landgericht Berufung'!AB8,Oberlandesgericht!AB8)</f>
        <v>248</v>
      </c>
      <c r="AC8" s="11">
        <f>SUM(Amtsgericht!AC8,'Landgericht Erstinstanz'!AC8,'Landgericht Berufung'!AC8,Oberlandesgericht!AC8)</f>
        <v>671</v>
      </c>
      <c r="AD8" s="11">
        <f>SUM(Amtsgericht!AD8,'Landgericht Erstinstanz'!AD8,'Landgericht Berufung'!AD8,Oberlandesgericht!AD8)</f>
        <v>792</v>
      </c>
      <c r="AE8" s="11">
        <f>SUM(Amtsgericht!AE8,'Landgericht Erstinstanz'!AE8,'Landgericht Berufung'!AE8,Oberlandesgericht!AE8)</f>
        <v>311</v>
      </c>
      <c r="AF8" s="4"/>
      <c r="AG8" s="4"/>
      <c r="AH8" s="4"/>
    </row>
    <row r="9" spans="1:34">
      <c r="A9" s="5" t="s">
        <v>38</v>
      </c>
      <c r="B9" s="3">
        <f>B8/B4</f>
        <v>1.6091641939633718E-2</v>
      </c>
      <c r="C9" s="3">
        <f t="shared" ref="C9:AE9" si="0">C8/C4</f>
        <v>1.3118025945749796E-2</v>
      </c>
      <c r="D9" s="3">
        <f t="shared" si="0"/>
        <v>1.283475421244931E-2</v>
      </c>
      <c r="E9" s="3">
        <f t="shared" si="0"/>
        <v>1.3351576810186921E-2</v>
      </c>
      <c r="F9" s="3">
        <f t="shared" si="0"/>
        <v>3.7343702555596345E-3</v>
      </c>
      <c r="G9" s="3">
        <f t="shared" si="0"/>
        <v>3.7366934607864434E-3</v>
      </c>
      <c r="H9" s="3">
        <f t="shared" si="0"/>
        <v>3.3586598128161542E-3</v>
      </c>
      <c r="I9" s="3">
        <f t="shared" si="0"/>
        <v>4.2686903420881012E-3</v>
      </c>
      <c r="J9" s="3">
        <f t="shared" si="0"/>
        <v>4.6827278933563296E-2</v>
      </c>
      <c r="K9" s="3">
        <f t="shared" si="0"/>
        <v>8.0536571733441729E-3</v>
      </c>
      <c r="L9" s="3">
        <f t="shared" si="0"/>
        <v>2.6478831686089395E-2</v>
      </c>
      <c r="M9" s="3">
        <f t="shared" si="0"/>
        <v>7.0159107755425696E-3</v>
      </c>
      <c r="N9" s="3">
        <f t="shared" si="0"/>
        <v>2.9502050205767465E-3</v>
      </c>
      <c r="O9" s="3">
        <f t="shared" si="0"/>
        <v>2.8616003612924417E-2</v>
      </c>
      <c r="P9" s="3">
        <f t="shared" si="0"/>
        <v>2.4643958016309649E-2</v>
      </c>
      <c r="Q9" s="3">
        <f t="shared" si="0"/>
        <v>3.7344199424736338E-2</v>
      </c>
      <c r="R9" s="3">
        <f t="shared" si="0"/>
        <v>2.5322585239410944E-2</v>
      </c>
      <c r="S9" s="3">
        <f t="shared" si="0"/>
        <v>1.6212133473604704E-2</v>
      </c>
      <c r="T9" s="3">
        <f t="shared" si="0"/>
        <v>2.1554996769967649E-2</v>
      </c>
      <c r="U9" s="3">
        <f t="shared" si="0"/>
        <v>1.975275342773657E-2</v>
      </c>
      <c r="V9" s="3">
        <f t="shared" si="0"/>
        <v>1.5221031379020608E-2</v>
      </c>
      <c r="W9" s="3">
        <f t="shared" si="0"/>
        <v>3.2711575071277268E-2</v>
      </c>
      <c r="X9" s="3">
        <f t="shared" si="0"/>
        <v>7.0387265319382213E-3</v>
      </c>
      <c r="Y9" s="3">
        <f t="shared" si="0"/>
        <v>6.0965174980747838E-3</v>
      </c>
      <c r="Z9" s="3">
        <f t="shared" si="0"/>
        <v>8.6623170776659666E-3</v>
      </c>
      <c r="AA9" s="3">
        <f t="shared" si="0"/>
        <v>2.3015202702702704E-2</v>
      </c>
      <c r="AB9" s="3">
        <f t="shared" si="0"/>
        <v>4.0074331421184458E-3</v>
      </c>
      <c r="AC9" s="3">
        <f t="shared" si="0"/>
        <v>2.1300234905720271E-2</v>
      </c>
      <c r="AD9" s="3">
        <f t="shared" si="0"/>
        <v>1.6527545909849749E-2</v>
      </c>
      <c r="AE9" s="3">
        <f t="shared" si="0"/>
        <v>1.051457164108459E-2</v>
      </c>
      <c r="AF9" s="4"/>
      <c r="AG9" s="4"/>
      <c r="AH9" s="4"/>
    </row>
    <row r="10" spans="1:34">
      <c r="A10" s="5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4"/>
      <c r="AG10" s="4"/>
      <c r="AH10" s="4"/>
    </row>
    <row r="11" spans="1:34">
      <c r="A11" s="5" t="s">
        <v>41</v>
      </c>
      <c r="B11" s="11">
        <f>SUM(Amtsgericht!B11,'Landgericht Erstinstanz'!B11,'Landgericht Berufung'!B11,Oberlandesgericht!B11)</f>
        <v>12096</v>
      </c>
      <c r="C11" s="11">
        <f>SUM(Amtsgericht!C11,'Landgericht Erstinstanz'!C11,'Landgericht Berufung'!C11,Oberlandesgericht!C11)</f>
        <v>1347</v>
      </c>
      <c r="D11" s="11">
        <f>SUM(Amtsgericht!D11,'Landgericht Erstinstanz'!D11,'Landgericht Berufung'!D11,Oberlandesgericht!D11)</f>
        <v>613</v>
      </c>
      <c r="E11" s="11">
        <f>SUM(Amtsgericht!E11,'Landgericht Erstinstanz'!E11,'Landgericht Berufung'!E11,Oberlandesgericht!E11)</f>
        <v>734</v>
      </c>
      <c r="F11" s="11">
        <f>SUM(Amtsgericht!F11,'Landgericht Erstinstanz'!F11,'Landgericht Berufung'!F11,Oberlandesgericht!F11)</f>
        <v>486</v>
      </c>
      <c r="G11" s="11">
        <f>SUM(Amtsgericht!G11,'Landgericht Erstinstanz'!G11,'Landgericht Berufung'!G11,Oberlandesgericht!G11)</f>
        <v>310</v>
      </c>
      <c r="H11" s="11">
        <f>SUM(Amtsgericht!H11,'Landgericht Erstinstanz'!H11,'Landgericht Berufung'!H11,Oberlandesgericht!H11)</f>
        <v>91</v>
      </c>
      <c r="I11" s="11">
        <f>SUM(Amtsgericht!I11,'Landgericht Erstinstanz'!I11,'Landgericht Berufung'!I11,Oberlandesgericht!I11)</f>
        <v>85</v>
      </c>
      <c r="J11" s="11">
        <f>SUM(Amtsgericht!J11,'Landgericht Erstinstanz'!J11,'Landgericht Berufung'!J11,Oberlandesgericht!J11)</f>
        <v>2836</v>
      </c>
      <c r="K11" s="11">
        <f>SUM(Amtsgericht!K11,'Landgericht Erstinstanz'!K11,'Landgericht Berufung'!K11,Oberlandesgericht!K11)</f>
        <v>231</v>
      </c>
      <c r="L11" s="11">
        <f>SUM(Amtsgericht!L11,'Landgericht Erstinstanz'!L11,'Landgericht Berufung'!L11,Oberlandesgericht!L11)</f>
        <v>225</v>
      </c>
      <c r="M11" s="11">
        <f>SUM(Amtsgericht!M11,'Landgericht Erstinstanz'!M11,'Landgericht Berufung'!M11,Oberlandesgericht!M11)</f>
        <v>283</v>
      </c>
      <c r="N11" s="11">
        <f>SUM(Amtsgericht!N11,'Landgericht Erstinstanz'!N11,'Landgericht Berufung'!N11,Oberlandesgericht!N11)</f>
        <v>177</v>
      </c>
      <c r="O11" s="11">
        <f>SUM(Amtsgericht!O11,'Landgericht Erstinstanz'!O11,'Landgericht Berufung'!O11,Oberlandesgericht!O11)</f>
        <v>193</v>
      </c>
      <c r="P11" s="11">
        <f>SUM(Amtsgericht!P11,'Landgericht Erstinstanz'!P11,'Landgericht Berufung'!P11,Oberlandesgericht!P11)</f>
        <v>1281</v>
      </c>
      <c r="Q11" s="11">
        <f>SUM(Amtsgericht!Q11,'Landgericht Erstinstanz'!Q11,'Landgericht Berufung'!Q11,Oberlandesgericht!Q11)</f>
        <v>347</v>
      </c>
      <c r="R11" s="11">
        <f>SUM(Amtsgericht!R11,'Landgericht Erstinstanz'!R11,'Landgericht Berufung'!R11,Oberlandesgericht!R11)</f>
        <v>654</v>
      </c>
      <c r="S11" s="11">
        <f>SUM(Amtsgericht!S11,'Landgericht Erstinstanz'!S11,'Landgericht Berufung'!S11,Oberlandesgericht!S11)</f>
        <v>280</v>
      </c>
      <c r="T11" s="11">
        <f>SUM(Amtsgericht!T11,'Landgericht Erstinstanz'!T11,'Landgericht Berufung'!T11,Oberlandesgericht!T11)</f>
        <v>3352</v>
      </c>
      <c r="U11" s="11">
        <f>SUM(Amtsgericht!U11,'Landgericht Erstinstanz'!U11,'Landgericht Berufung'!U11,Oberlandesgericht!U11)</f>
        <v>997</v>
      </c>
      <c r="V11" s="11">
        <f>SUM(Amtsgericht!V11,'Landgericht Erstinstanz'!V11,'Landgericht Berufung'!V11,Oberlandesgericht!V11)</f>
        <v>1104</v>
      </c>
      <c r="W11" s="11">
        <f>SUM(Amtsgericht!W11,'Landgericht Erstinstanz'!W11,'Landgericht Berufung'!W11,Oberlandesgericht!W11)</f>
        <v>1251</v>
      </c>
      <c r="X11" s="11">
        <f>SUM(Amtsgericht!X11,'Landgericht Erstinstanz'!X11,'Landgericht Berufung'!X11,Oberlandesgericht!X11)</f>
        <v>288</v>
      </c>
      <c r="Y11" s="11">
        <f>SUM(Amtsgericht!Y11,'Landgericht Erstinstanz'!Y11,'Landgericht Berufung'!Y11,Oberlandesgericht!Y11)</f>
        <v>172</v>
      </c>
      <c r="Z11" s="11">
        <f>SUM(Amtsgericht!Z11,'Landgericht Erstinstanz'!Z11,'Landgericht Berufung'!Z11,Oberlandesgericht!Z11)</f>
        <v>116</v>
      </c>
      <c r="AA11" s="11">
        <f>SUM(Amtsgericht!AA11,'Landgericht Erstinstanz'!AA11,'Landgericht Berufung'!AA11,Oberlandesgericht!AA11)</f>
        <v>186</v>
      </c>
      <c r="AB11" s="11">
        <f>SUM(Amtsgericht!AB11,'Landgericht Erstinstanz'!AB11,'Landgericht Berufung'!AB11,Oberlandesgericht!AB11)</f>
        <v>120</v>
      </c>
      <c r="AC11" s="11">
        <f>SUM(Amtsgericht!AC11,'Landgericht Erstinstanz'!AC11,'Landgericht Berufung'!AC11,Oberlandesgericht!AC11)</f>
        <v>476</v>
      </c>
      <c r="AD11" s="11">
        <f>SUM(Amtsgericht!AD11,'Landgericht Erstinstanz'!AD11,'Landgericht Berufung'!AD11,Oberlandesgericht!AD11)</f>
        <v>381</v>
      </c>
      <c r="AE11" s="11">
        <f>SUM(Amtsgericht!AE11,'Landgericht Erstinstanz'!AE11,'Landgericht Berufung'!AE11,Oberlandesgericht!AE11)</f>
        <v>234</v>
      </c>
      <c r="AF11" s="4"/>
      <c r="AG11" s="4"/>
      <c r="AH11" s="4"/>
    </row>
    <row r="12" spans="1:34">
      <c r="A12" s="5" t="s">
        <v>43</v>
      </c>
      <c r="B12" s="11">
        <f>SUM(Amtsgericht!B12,'Landgericht Erstinstanz'!B12,'Landgericht Berufung'!B12,Oberlandesgericht!B12)</f>
        <v>7352</v>
      </c>
      <c r="C12" s="11">
        <f>SUM(Amtsgericht!C12,'Landgericht Erstinstanz'!C12,'Landgericht Berufung'!C12,Oberlandesgericht!C12)</f>
        <v>845</v>
      </c>
      <c r="D12" s="11">
        <f>SUM(Amtsgericht!D12,'Landgericht Erstinstanz'!D12,'Landgericht Berufung'!D12,Oberlandesgericht!D12)</f>
        <v>395</v>
      </c>
      <c r="E12" s="11">
        <f>SUM(Amtsgericht!E12,'Landgericht Erstinstanz'!E12,'Landgericht Berufung'!E12,Oberlandesgericht!E12)</f>
        <v>450</v>
      </c>
      <c r="F12" s="11">
        <f>SUM(Amtsgericht!F12,'Landgericht Erstinstanz'!F12,'Landgericht Berufung'!F12,Oberlandesgericht!F12)</f>
        <v>409</v>
      </c>
      <c r="G12" s="11">
        <f>SUM(Amtsgericht!G12,'Landgericht Erstinstanz'!G12,'Landgericht Berufung'!G12,Oberlandesgericht!G12)</f>
        <v>253</v>
      </c>
      <c r="H12" s="11">
        <f>SUM(Amtsgericht!H12,'Landgericht Erstinstanz'!H12,'Landgericht Berufung'!H12,Oberlandesgericht!H12)</f>
        <v>75</v>
      </c>
      <c r="I12" s="11">
        <f>SUM(Amtsgericht!I12,'Landgericht Erstinstanz'!I12,'Landgericht Berufung'!I12,Oberlandesgericht!I12)</f>
        <v>81</v>
      </c>
      <c r="J12" s="11">
        <f>SUM(Amtsgericht!J12,'Landgericht Erstinstanz'!J12,'Landgericht Berufung'!J12,Oberlandesgericht!J12)</f>
        <v>775</v>
      </c>
      <c r="K12" s="11">
        <f>SUM(Amtsgericht!K12,'Landgericht Erstinstanz'!K12,'Landgericht Berufung'!K12,Oberlandesgericht!K12)</f>
        <v>138</v>
      </c>
      <c r="L12" s="11">
        <f>SUM(Amtsgericht!L12,'Landgericht Erstinstanz'!L12,'Landgericht Berufung'!L12,Oberlandesgericht!L12)</f>
        <v>178</v>
      </c>
      <c r="M12" s="11">
        <f>SUM(Amtsgericht!M12,'Landgericht Erstinstanz'!M12,'Landgericht Berufung'!M12,Oberlandesgericht!M12)</f>
        <v>152</v>
      </c>
      <c r="N12" s="11">
        <f>SUM(Amtsgericht!N12,'Landgericht Erstinstanz'!N12,'Landgericht Berufung'!N12,Oberlandesgericht!N12)</f>
        <v>120</v>
      </c>
      <c r="O12" s="11">
        <f>SUM(Amtsgericht!O12,'Landgericht Erstinstanz'!O12,'Landgericht Berufung'!O12,Oberlandesgericht!O12)</f>
        <v>170</v>
      </c>
      <c r="P12" s="11">
        <f>SUM(Amtsgericht!P12,'Landgericht Erstinstanz'!P12,'Landgericht Berufung'!P12,Oberlandesgericht!P12)</f>
        <v>1127</v>
      </c>
      <c r="Q12" s="11">
        <f>SUM(Amtsgericht!Q12,'Landgericht Erstinstanz'!Q12,'Landgericht Berufung'!Q12,Oberlandesgericht!Q12)</f>
        <v>269</v>
      </c>
      <c r="R12" s="11">
        <f>SUM(Amtsgericht!R12,'Landgericht Erstinstanz'!R12,'Landgericht Berufung'!R12,Oberlandesgericht!R12)</f>
        <v>598</v>
      </c>
      <c r="S12" s="11">
        <f>SUM(Amtsgericht!S12,'Landgericht Erstinstanz'!S12,'Landgericht Berufung'!S12,Oberlandesgericht!S12)</f>
        <v>260</v>
      </c>
      <c r="T12" s="11">
        <f>SUM(Amtsgericht!T12,'Landgericht Erstinstanz'!T12,'Landgericht Berufung'!T12,Oberlandesgericht!T12)</f>
        <v>2353</v>
      </c>
      <c r="U12" s="11">
        <f>SUM(Amtsgericht!U12,'Landgericht Erstinstanz'!U12,'Landgericht Berufung'!U12,Oberlandesgericht!U12)</f>
        <v>602</v>
      </c>
      <c r="V12" s="11">
        <f>SUM(Amtsgericht!V12,'Landgericht Erstinstanz'!V12,'Landgericht Berufung'!V12,Oberlandesgericht!V12)</f>
        <v>896</v>
      </c>
      <c r="W12" s="11">
        <f>SUM(Amtsgericht!W12,'Landgericht Erstinstanz'!W12,'Landgericht Berufung'!W12,Oberlandesgericht!W12)</f>
        <v>855</v>
      </c>
      <c r="X12" s="11">
        <f>SUM(Amtsgericht!X12,'Landgericht Erstinstanz'!X12,'Landgericht Berufung'!X12,Oberlandesgericht!X12)</f>
        <v>208</v>
      </c>
      <c r="Y12" s="11">
        <f>SUM(Amtsgericht!Y12,'Landgericht Erstinstanz'!Y12,'Landgericht Berufung'!Y12,Oberlandesgericht!Y12)</f>
        <v>117</v>
      </c>
      <c r="Z12" s="11">
        <f>SUM(Amtsgericht!Z12,'Landgericht Erstinstanz'!Z12,'Landgericht Berufung'!Z12,Oberlandesgericht!Z12)</f>
        <v>91</v>
      </c>
      <c r="AA12" s="11">
        <f>SUM(Amtsgericht!AA12,'Landgericht Erstinstanz'!AA12,'Landgericht Berufung'!AA12,Oberlandesgericht!AA12)</f>
        <v>141</v>
      </c>
      <c r="AB12" s="11">
        <f>SUM(Amtsgericht!AB12,'Landgericht Erstinstanz'!AB12,'Landgericht Berufung'!AB12,Oberlandesgericht!AB12)</f>
        <v>105</v>
      </c>
      <c r="AC12" s="11">
        <f>SUM(Amtsgericht!AC12,'Landgericht Erstinstanz'!AC12,'Landgericht Berufung'!AC12,Oberlandesgericht!AC12)</f>
        <v>214</v>
      </c>
      <c r="AD12" s="11">
        <f>SUM(Amtsgericht!AD12,'Landgericht Erstinstanz'!AD12,'Landgericht Berufung'!AD12,Oberlandesgericht!AD12)</f>
        <v>359</v>
      </c>
      <c r="AE12" s="11">
        <f>SUM(Amtsgericht!AE12,'Landgericht Erstinstanz'!AE12,'Landgericht Berufung'!AE12,Oberlandesgericht!AE12)</f>
        <v>58</v>
      </c>
      <c r="AF12" s="4"/>
      <c r="AG12" s="4"/>
      <c r="AH12" s="4"/>
    </row>
    <row r="13" spans="1:34" s="17" customFormat="1">
      <c r="A13" s="5" t="s">
        <v>56</v>
      </c>
      <c r="B13" s="3">
        <f>B11/B8</f>
        <v>0.48593925759280088</v>
      </c>
      <c r="C13" s="3">
        <f t="shared" ref="C13:AE13" si="1">C11/C8</f>
        <v>0.62102351313969573</v>
      </c>
      <c r="D13" s="3">
        <f t="shared" si="1"/>
        <v>0.6392075078206465</v>
      </c>
      <c r="E13" s="3">
        <f t="shared" si="1"/>
        <v>0.60661157024793388</v>
      </c>
      <c r="F13" s="3">
        <f t="shared" si="1"/>
        <v>0.58980582524271841</v>
      </c>
      <c r="G13" s="3">
        <f t="shared" si="1"/>
        <v>0.60077519379844957</v>
      </c>
      <c r="H13" s="3">
        <f t="shared" si="1"/>
        <v>0.55487804878048785</v>
      </c>
      <c r="I13" s="3">
        <f t="shared" si="1"/>
        <v>0.59027777777777779</v>
      </c>
      <c r="J13" s="3">
        <f t="shared" si="1"/>
        <v>0.54402455399961636</v>
      </c>
      <c r="K13" s="3">
        <f t="shared" si="1"/>
        <v>0.72870662460567825</v>
      </c>
      <c r="L13" s="3">
        <f t="shared" si="1"/>
        <v>0.62674094707520889</v>
      </c>
      <c r="M13" s="3">
        <f t="shared" si="1"/>
        <v>0.69533169533169537</v>
      </c>
      <c r="N13" s="3">
        <f t="shared" si="1"/>
        <v>0.44810126582278481</v>
      </c>
      <c r="O13" s="3">
        <f t="shared" si="1"/>
        <v>0.2769010043041607</v>
      </c>
      <c r="P13" s="3">
        <f t="shared" si="1"/>
        <v>0.40563647878404052</v>
      </c>
      <c r="Q13" s="3">
        <f t="shared" si="1"/>
        <v>0.44544287548138639</v>
      </c>
      <c r="R13" s="3">
        <f t="shared" si="1"/>
        <v>0.36782902137232848</v>
      </c>
      <c r="S13" s="3">
        <f t="shared" si="1"/>
        <v>0.46589018302828616</v>
      </c>
      <c r="T13" s="3">
        <f t="shared" si="1"/>
        <v>0.40023880597014927</v>
      </c>
      <c r="U13" s="3">
        <f t="shared" si="1"/>
        <v>0.4538006372325899</v>
      </c>
      <c r="V13" s="3">
        <f t="shared" si="1"/>
        <v>0.43844320889594918</v>
      </c>
      <c r="W13" s="3">
        <f t="shared" si="1"/>
        <v>0.34180327868852461</v>
      </c>
      <c r="X13" s="3">
        <f t="shared" si="1"/>
        <v>0.55384615384615388</v>
      </c>
      <c r="Y13" s="3">
        <f t="shared" si="1"/>
        <v>0.60350877192982455</v>
      </c>
      <c r="Z13" s="3">
        <f t="shared" si="1"/>
        <v>0.49361702127659574</v>
      </c>
      <c r="AA13" s="3">
        <f t="shared" si="1"/>
        <v>0.42660550458715596</v>
      </c>
      <c r="AB13" s="3">
        <f t="shared" si="1"/>
        <v>0.4838709677419355</v>
      </c>
      <c r="AC13" s="3">
        <f t="shared" si="1"/>
        <v>0.70938897168405368</v>
      </c>
      <c r="AD13" s="3">
        <f t="shared" si="1"/>
        <v>0.48106060606060608</v>
      </c>
      <c r="AE13" s="3">
        <f t="shared" si="1"/>
        <v>0.752411575562701</v>
      </c>
      <c r="AF13" s="5"/>
      <c r="AG13" s="5"/>
      <c r="AH13" s="5"/>
    </row>
    <row r="14" spans="1:34" s="1" customFormat="1">
      <c r="A14" s="5" t="s">
        <v>53</v>
      </c>
      <c r="B14" s="3">
        <f t="shared" ref="B14:AE14" si="2">B12/B8</f>
        <v>0.29535593765065082</v>
      </c>
      <c r="C14" s="3">
        <f t="shared" si="2"/>
        <v>0.38958045182111573</v>
      </c>
      <c r="D14" s="3">
        <f t="shared" si="2"/>
        <v>0.41188738269030239</v>
      </c>
      <c r="E14" s="3">
        <f t="shared" si="2"/>
        <v>0.37190082644628097</v>
      </c>
      <c r="F14" s="3">
        <f t="shared" si="2"/>
        <v>0.49635922330097088</v>
      </c>
      <c r="G14" s="3">
        <f t="shared" si="2"/>
        <v>0.49031007751937983</v>
      </c>
      <c r="H14" s="3">
        <f t="shared" si="2"/>
        <v>0.45731707317073172</v>
      </c>
      <c r="I14" s="3">
        <f t="shared" si="2"/>
        <v>0.5625</v>
      </c>
      <c r="J14" s="3">
        <f t="shared" si="2"/>
        <v>0.14866679455208134</v>
      </c>
      <c r="K14" s="3">
        <f t="shared" si="2"/>
        <v>0.43533123028391169</v>
      </c>
      <c r="L14" s="3">
        <f t="shared" si="2"/>
        <v>0.49582172701949861</v>
      </c>
      <c r="M14" s="3">
        <f t="shared" si="2"/>
        <v>0.37346437346437344</v>
      </c>
      <c r="N14" s="3">
        <f t="shared" si="2"/>
        <v>0.30379746835443039</v>
      </c>
      <c r="O14" s="3">
        <f t="shared" si="2"/>
        <v>0.24390243902439024</v>
      </c>
      <c r="P14" s="3">
        <f t="shared" si="2"/>
        <v>0.35687143761874607</v>
      </c>
      <c r="Q14" s="3">
        <f t="shared" si="2"/>
        <v>0.34531450577663669</v>
      </c>
      <c r="R14" s="3">
        <f t="shared" si="2"/>
        <v>0.3363329583802025</v>
      </c>
      <c r="S14" s="3">
        <f t="shared" si="2"/>
        <v>0.43261231281198004</v>
      </c>
      <c r="T14" s="3">
        <f t="shared" si="2"/>
        <v>0.28095522388059702</v>
      </c>
      <c r="U14" s="3">
        <f t="shared" si="2"/>
        <v>0.27401001365498406</v>
      </c>
      <c r="V14" s="3">
        <f t="shared" si="2"/>
        <v>0.35583796664019063</v>
      </c>
      <c r="W14" s="3">
        <f t="shared" si="2"/>
        <v>0.23360655737704919</v>
      </c>
      <c r="X14" s="3">
        <f t="shared" si="2"/>
        <v>0.4</v>
      </c>
      <c r="Y14" s="3">
        <f t="shared" si="2"/>
        <v>0.41052631578947368</v>
      </c>
      <c r="Z14" s="3">
        <f t="shared" si="2"/>
        <v>0.38723404255319149</v>
      </c>
      <c r="AA14" s="3">
        <f t="shared" si="2"/>
        <v>0.32339449541284404</v>
      </c>
      <c r="AB14" s="3">
        <f t="shared" si="2"/>
        <v>0.42338709677419356</v>
      </c>
      <c r="AC14" s="3">
        <f t="shared" si="2"/>
        <v>0.31892697466467956</v>
      </c>
      <c r="AD14" s="3">
        <f t="shared" si="2"/>
        <v>0.45328282828282829</v>
      </c>
      <c r="AE14" s="3">
        <f t="shared" si="2"/>
        <v>0.18649517684887459</v>
      </c>
      <c r="AF14" s="5"/>
      <c r="AG14" s="5"/>
      <c r="AH14" s="5"/>
    </row>
    <row r="15" spans="1:34" s="1" customFormat="1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5"/>
      <c r="AG15" s="5"/>
      <c r="AH15" s="5"/>
    </row>
    <row r="16" spans="1:34">
      <c r="A16" s="5" t="s">
        <v>57</v>
      </c>
      <c r="B16" s="11">
        <f>SUM(Amtsgericht!B16,'Landgericht Erstinstanz'!B16,'Landgericht Berufung'!B16,Oberlandesgericht!B16)</f>
        <v>604</v>
      </c>
      <c r="C16" s="11">
        <f>SUM(Amtsgericht!C16,'Landgericht Erstinstanz'!C16,'Landgericht Berufung'!C16,Oberlandesgericht!C16)</f>
        <v>31</v>
      </c>
      <c r="D16" s="11">
        <f>SUM(Amtsgericht!D16,'Landgericht Erstinstanz'!D16,'Landgericht Berufung'!D16,Oberlandesgericht!D16)</f>
        <v>15</v>
      </c>
      <c r="E16" s="11">
        <f>SUM(Amtsgericht!E16,'Landgericht Erstinstanz'!E16,'Landgericht Berufung'!E16,Oberlandesgericht!E16)</f>
        <v>16</v>
      </c>
      <c r="F16" s="11">
        <f>SUM(Amtsgericht!F16,'Landgericht Erstinstanz'!F16,'Landgericht Berufung'!F16,Oberlandesgericht!F16)</f>
        <v>10</v>
      </c>
      <c r="G16" s="11">
        <f>SUM(Amtsgericht!G16,'Landgericht Erstinstanz'!G16,'Landgericht Berufung'!G16,Oberlandesgericht!G16)</f>
        <v>6</v>
      </c>
      <c r="H16" s="11">
        <f>SUM(Amtsgericht!H16,'Landgericht Erstinstanz'!H16,'Landgericht Berufung'!H16,Oberlandesgericht!H16)</f>
        <v>3</v>
      </c>
      <c r="I16" s="11">
        <f>SUM(Amtsgericht!I16,'Landgericht Erstinstanz'!I16,'Landgericht Berufung'!I16,Oberlandesgericht!I16)</f>
        <v>1</v>
      </c>
      <c r="J16" s="11">
        <f>SUM(Amtsgericht!J16,'Landgericht Erstinstanz'!J16,'Landgericht Berufung'!J16,Oberlandesgericht!J16)</f>
        <v>126</v>
      </c>
      <c r="K16" s="11">
        <f>SUM(Amtsgericht!K16,'Landgericht Erstinstanz'!K16,'Landgericht Berufung'!K16,Oberlandesgericht!K16)</f>
        <v>7</v>
      </c>
      <c r="L16" s="11">
        <f>SUM(Amtsgericht!L16,'Landgericht Erstinstanz'!L16,'Landgericht Berufung'!L16,Oberlandesgericht!L16)</f>
        <v>17</v>
      </c>
      <c r="M16" s="11">
        <f>SUM(Amtsgericht!M16,'Landgericht Erstinstanz'!M16,'Landgericht Berufung'!M16,Oberlandesgericht!M16)</f>
        <v>9</v>
      </c>
      <c r="N16" s="11">
        <f>SUM(Amtsgericht!N16,'Landgericht Erstinstanz'!N16,'Landgericht Berufung'!N16,Oberlandesgericht!N16)</f>
        <v>9</v>
      </c>
      <c r="O16" s="11">
        <f>SUM(Amtsgericht!O16,'Landgericht Erstinstanz'!O16,'Landgericht Berufung'!O16,Oberlandesgericht!O16)</f>
        <v>110</v>
      </c>
      <c r="P16" s="11">
        <f>SUM(Amtsgericht!P16,'Landgericht Erstinstanz'!P16,'Landgericht Berufung'!P16,Oberlandesgericht!P16)</f>
        <v>32</v>
      </c>
      <c r="Q16" s="11">
        <f>SUM(Amtsgericht!Q16,'Landgericht Erstinstanz'!Q16,'Landgericht Berufung'!Q16,Oberlandesgericht!Q16)</f>
        <v>1</v>
      </c>
      <c r="R16" s="11">
        <f>SUM(Amtsgericht!R16,'Landgericht Erstinstanz'!R16,'Landgericht Berufung'!R16,Oberlandesgericht!R16)</f>
        <v>18</v>
      </c>
      <c r="S16" s="11">
        <f>SUM(Amtsgericht!S16,'Landgericht Erstinstanz'!S16,'Landgericht Berufung'!S16,Oberlandesgericht!S16)</f>
        <v>13</v>
      </c>
      <c r="T16" s="11">
        <f>SUM(Amtsgericht!T16,'Landgericht Erstinstanz'!T16,'Landgericht Berufung'!T16,Oberlandesgericht!T16)</f>
        <v>168</v>
      </c>
      <c r="U16" s="11">
        <f>SUM(Amtsgericht!U16,'Landgericht Erstinstanz'!U16,'Landgericht Berufung'!U16,Oberlandesgericht!U16)</f>
        <v>69</v>
      </c>
      <c r="V16" s="11">
        <f>SUM(Amtsgericht!V16,'Landgericht Erstinstanz'!V16,'Landgericht Berufung'!V16,Oberlandesgericht!V16)</f>
        <v>59</v>
      </c>
      <c r="W16" s="11">
        <f>SUM(Amtsgericht!W16,'Landgericht Erstinstanz'!W16,'Landgericht Berufung'!W16,Oberlandesgericht!W16)</f>
        <v>40</v>
      </c>
      <c r="X16" s="11">
        <f>SUM(Amtsgericht!X16,'Landgericht Erstinstanz'!X16,'Landgericht Berufung'!X16,Oberlandesgericht!X16)</f>
        <v>17</v>
      </c>
      <c r="Y16" s="11">
        <f>SUM(Amtsgericht!Y16,'Landgericht Erstinstanz'!Y16,'Landgericht Berufung'!Y16,Oberlandesgericht!Y16)</f>
        <v>12</v>
      </c>
      <c r="Z16" s="11">
        <f>SUM(Amtsgericht!Z16,'Landgericht Erstinstanz'!Z16,'Landgericht Berufung'!Z16,Oberlandesgericht!Z16)</f>
        <v>5</v>
      </c>
      <c r="AA16" s="11">
        <f>SUM(Amtsgericht!AA16,'Landgericht Erstinstanz'!AA16,'Landgericht Berufung'!AA16,Oberlandesgericht!AA16)</f>
        <v>26</v>
      </c>
      <c r="AB16" s="11">
        <f>SUM(Amtsgericht!AB16,'Landgericht Erstinstanz'!AB16,'Landgericht Berufung'!AB16,Oberlandesgericht!AB16)</f>
        <v>10</v>
      </c>
      <c r="AC16" s="11">
        <f>SUM(Amtsgericht!AC16,'Landgericht Erstinstanz'!AC16,'Landgericht Berufung'!AC16,Oberlandesgericht!AC16)</f>
        <v>8</v>
      </c>
      <c r="AD16" s="11">
        <f>SUM(Amtsgericht!AD16,'Landgericht Erstinstanz'!AD16,'Landgericht Berufung'!AD16,Oberlandesgericht!AD16)</f>
        <v>20</v>
      </c>
      <c r="AE16" s="11">
        <f>SUM(Amtsgericht!AE16,'Landgericht Erstinstanz'!AE16,'Landgericht Berufung'!AE16,Oberlandesgericht!AE16)</f>
        <v>4</v>
      </c>
      <c r="AF16" s="4"/>
      <c r="AG16" s="4"/>
      <c r="AH16" s="4"/>
    </row>
    <row r="17" spans="1:34">
      <c r="A17" s="5" t="s">
        <v>58</v>
      </c>
      <c r="B17" s="11">
        <f>SUM(Amtsgericht!B17,'Landgericht Erstinstanz'!B17,'Landgericht Berufung'!B17,Oberlandesgericht!B17)</f>
        <v>12192</v>
      </c>
      <c r="C17" s="11">
        <f>SUM(Amtsgericht!C17,'Landgericht Erstinstanz'!C17,'Landgericht Berufung'!C17,Oberlandesgericht!C17)</f>
        <v>791</v>
      </c>
      <c r="D17" s="11">
        <f>SUM(Amtsgericht!D17,'Landgericht Erstinstanz'!D17,'Landgericht Berufung'!D17,Oberlandesgericht!D17)</f>
        <v>331</v>
      </c>
      <c r="E17" s="11">
        <f>SUM(Amtsgericht!E17,'Landgericht Erstinstanz'!E17,'Landgericht Berufung'!E17,Oberlandesgericht!E17)</f>
        <v>460</v>
      </c>
      <c r="F17" s="11">
        <f>SUM(Amtsgericht!F17,'Landgericht Erstinstanz'!F17,'Landgericht Berufung'!F17,Oberlandesgericht!F17)</f>
        <v>328</v>
      </c>
      <c r="G17" s="11">
        <f>SUM(Amtsgericht!G17,'Landgericht Erstinstanz'!G17,'Landgericht Berufung'!G17,Oberlandesgericht!G17)</f>
        <v>200</v>
      </c>
      <c r="H17" s="11">
        <f>SUM(Amtsgericht!H17,'Landgericht Erstinstanz'!H17,'Landgericht Berufung'!H17,Oberlandesgericht!H17)</f>
        <v>70</v>
      </c>
      <c r="I17" s="11">
        <f>SUM(Amtsgericht!I17,'Landgericht Erstinstanz'!I17,'Landgericht Berufung'!I17,Oberlandesgericht!I17)</f>
        <v>58</v>
      </c>
      <c r="J17" s="11">
        <f>SUM(Amtsgericht!J17,'Landgericht Erstinstanz'!J17,'Landgericht Berufung'!J17,Oberlandesgericht!J17)</f>
        <v>2251</v>
      </c>
      <c r="K17" s="11">
        <f>SUM(Amtsgericht!K17,'Landgericht Erstinstanz'!K17,'Landgericht Berufung'!K17,Oberlandesgericht!K17)</f>
        <v>79</v>
      </c>
      <c r="L17" s="11">
        <f>SUM(Amtsgericht!L17,'Landgericht Erstinstanz'!L17,'Landgericht Berufung'!L17,Oberlandesgericht!L17)</f>
        <v>117</v>
      </c>
      <c r="M17" s="11">
        <f>SUM(Amtsgericht!M17,'Landgericht Erstinstanz'!M17,'Landgericht Berufung'!M17,Oberlandesgericht!M17)</f>
        <v>115</v>
      </c>
      <c r="N17" s="11">
        <f>SUM(Amtsgericht!N17,'Landgericht Erstinstanz'!N17,'Landgericht Berufung'!N17,Oberlandesgericht!N17)</f>
        <v>209</v>
      </c>
      <c r="O17" s="11">
        <f>SUM(Amtsgericht!O17,'Landgericht Erstinstanz'!O17,'Landgericht Berufung'!O17,Oberlandesgericht!O17)</f>
        <v>394</v>
      </c>
      <c r="P17" s="11">
        <f>SUM(Amtsgericht!P17,'Landgericht Erstinstanz'!P17,'Landgericht Berufung'!P17,Oberlandesgericht!P17)</f>
        <v>1845</v>
      </c>
      <c r="Q17" s="11">
        <f>SUM(Amtsgericht!Q17,'Landgericht Erstinstanz'!Q17,'Landgericht Berufung'!Q17,Oberlandesgericht!Q17)</f>
        <v>431</v>
      </c>
      <c r="R17" s="11">
        <f>SUM(Amtsgericht!R17,'Landgericht Erstinstanz'!R17,'Landgericht Berufung'!R17,Oberlandesgericht!R17)</f>
        <v>1106</v>
      </c>
      <c r="S17" s="11">
        <f>SUM(Amtsgericht!S17,'Landgericht Erstinstanz'!S17,'Landgericht Berufung'!S17,Oberlandesgericht!S17)</f>
        <v>308</v>
      </c>
      <c r="T17" s="11">
        <f>SUM(Amtsgericht!T17,'Landgericht Erstinstanz'!T17,'Landgericht Berufung'!T17,Oberlandesgericht!T17)</f>
        <v>4855</v>
      </c>
      <c r="U17" s="11">
        <f>SUM(Amtsgericht!U17,'Landgericht Erstinstanz'!U17,'Landgericht Berufung'!U17,Oberlandesgericht!U17)</f>
        <v>1131</v>
      </c>
      <c r="V17" s="11">
        <f>SUM(Amtsgericht!V17,'Landgericht Erstinstanz'!V17,'Landgericht Berufung'!V17,Oberlandesgericht!V17)</f>
        <v>1355</v>
      </c>
      <c r="W17" s="11">
        <f>SUM(Amtsgericht!W17,'Landgericht Erstinstanz'!W17,'Landgericht Berufung'!W17,Oberlandesgericht!W17)</f>
        <v>2369</v>
      </c>
      <c r="X17" s="11">
        <f>SUM(Amtsgericht!X17,'Landgericht Erstinstanz'!X17,'Landgericht Berufung'!X17,Oberlandesgericht!X17)</f>
        <v>215</v>
      </c>
      <c r="Y17" s="11">
        <f>SUM(Amtsgericht!Y17,'Landgericht Erstinstanz'!Y17,'Landgericht Berufung'!Y17,Oberlandesgericht!Y17)</f>
        <v>101</v>
      </c>
      <c r="Z17" s="11">
        <f>SUM(Amtsgericht!Z17,'Landgericht Erstinstanz'!Z17,'Landgericht Berufung'!Z17,Oberlandesgericht!Z17)</f>
        <v>114</v>
      </c>
      <c r="AA17" s="11">
        <f>SUM(Amtsgericht!AA17,'Landgericht Erstinstanz'!AA17,'Landgericht Berufung'!AA17,Oberlandesgericht!AA17)</f>
        <v>224</v>
      </c>
      <c r="AB17" s="11">
        <f>SUM(Amtsgericht!AB17,'Landgericht Erstinstanz'!AB17,'Landgericht Berufung'!AB17,Oberlandesgericht!AB17)</f>
        <v>118</v>
      </c>
      <c r="AC17" s="11">
        <f>SUM(Amtsgericht!AC17,'Landgericht Erstinstanz'!AC17,'Landgericht Berufung'!AC17,Oberlandesgericht!AC17)</f>
        <v>187</v>
      </c>
      <c r="AD17" s="11">
        <f>SUM(Amtsgericht!AD17,'Landgericht Erstinstanz'!AD17,'Landgericht Berufung'!AD17,Oberlandesgericht!AD17)</f>
        <v>391</v>
      </c>
      <c r="AE17" s="11">
        <f>SUM(Amtsgericht!AE17,'Landgericht Erstinstanz'!AE17,'Landgericht Berufung'!AE17,Oberlandesgericht!AE17)</f>
        <v>73</v>
      </c>
      <c r="AF17" s="4"/>
      <c r="AG17" s="4"/>
      <c r="AH17" s="4"/>
    </row>
    <row r="18" spans="1:34">
      <c r="A18" s="5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4"/>
      <c r="AG18" s="4"/>
      <c r="AH18" s="4"/>
    </row>
    <row r="19" spans="1:34">
      <c r="A19" s="5" t="s">
        <v>116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4"/>
      <c r="AG19" s="4"/>
      <c r="AH19" s="4"/>
    </row>
    <row r="20" spans="1:34">
      <c r="A20" s="27" t="s">
        <v>117</v>
      </c>
      <c r="B20" s="3">
        <f>SUM(Amtsgericht!B20*Amtsgericht!$B$8/$B$8,'Landgericht Erstinstanz'!B20*'Landgericht Erstinstanz'!$B$8/$B$8,'Landgericht Berufung'!B20*'Landgericht Berufung'!$B$8/$B$8,Oberlandesgericht!B20*Oberlandesgericht!$B$8/$B$8)</f>
        <v>0.23164068777117144</v>
      </c>
      <c r="C20" s="3">
        <f>SUM(Amtsgericht!C20*Amtsgericht!$B$8/$B$8,'Landgericht Erstinstanz'!C20*'Landgericht Erstinstanz'!$B$8/$B$8,'Landgericht Berufung'!C20*'Landgericht Berufung'!$B$8/$B$8,Oberlandesgericht!C20*Oberlandesgericht!$B$8/$B$8)</f>
        <v>0.3599338972264931</v>
      </c>
      <c r="D20" s="3">
        <f>SUM(Amtsgericht!D20*Amtsgericht!$B$8/$B$8,'Landgericht Erstinstanz'!D20*'Landgericht Erstinstanz'!$B$8/$B$8,'Landgericht Berufung'!D20*'Landgericht Berufung'!$B$8/$B$8,Oberlandesgericht!D20*Oberlandesgericht!$B$8/$B$8)</f>
        <v>0.28687462994107599</v>
      </c>
      <c r="E20" s="3">
        <f>SUM(Amtsgericht!E20*Amtsgericht!$B$8/$B$8,'Landgericht Erstinstanz'!E20*'Landgericht Erstinstanz'!$B$8/$B$8,'Landgericht Berufung'!E20*'Landgericht Berufung'!$B$8/$B$8,Oberlandesgericht!E20*Oberlandesgericht!$B$8/$B$8)</f>
        <v>0.41610797362479457</v>
      </c>
      <c r="F20" s="3">
        <f>SUM(Amtsgericht!F20*Amtsgericht!$B$8/$B$8,'Landgericht Erstinstanz'!F20*'Landgericht Erstinstanz'!$B$8/$B$8,'Landgericht Berufung'!F20*'Landgericht Berufung'!$B$8/$B$8,Oberlandesgericht!F20*Oberlandesgericht!$B$8/$B$8)</f>
        <v>0.18923571656952204</v>
      </c>
      <c r="G20" s="3">
        <f>SUM(Amtsgericht!G20*Amtsgericht!$B$8/$B$8,'Landgericht Erstinstanz'!G20*'Landgericht Erstinstanz'!$B$8/$B$8,'Landgericht Berufung'!G20*'Landgericht Berufung'!$B$8/$B$8,Oberlandesgericht!G20*Oberlandesgericht!$B$8/$B$8)</f>
        <v>0.2002510007239782</v>
      </c>
      <c r="H20" s="3">
        <f>SUM(Amtsgericht!H20*Amtsgericht!$B$8/$B$8,'Landgericht Erstinstanz'!H20*'Landgericht Erstinstanz'!$B$8/$B$8,'Landgericht Berufung'!H20*'Landgericht Berufung'!$B$8/$B$8,Oberlandesgericht!H20*Oberlandesgericht!$B$8/$B$8)</f>
        <v>0.15704123224092786</v>
      </c>
      <c r="I20" s="3">
        <f>SUM(Amtsgericht!I20*Amtsgericht!$B$8/$B$8,'Landgericht Erstinstanz'!I20*'Landgericht Erstinstanz'!$B$8/$B$8,'Landgericht Berufung'!I20*'Landgericht Berufung'!$B$8/$B$8,Oberlandesgericht!I20*Oberlandesgericht!$B$8/$B$8)</f>
        <v>0.12584383933243387</v>
      </c>
      <c r="J20" s="3">
        <f>SUM(Amtsgericht!J20*Amtsgericht!$B$8/$B$8,'Landgericht Erstinstanz'!J20*'Landgericht Erstinstanz'!$B$8/$B$8,'Landgericht Berufung'!J20*'Landgericht Berufung'!$B$8/$B$8,Oberlandesgericht!J20*Oberlandesgericht!$B$8/$B$8)</f>
        <v>0.32751179275614339</v>
      </c>
      <c r="K20" s="3">
        <f>SUM(Amtsgericht!K20*Amtsgericht!$B$8/$B$8,'Landgericht Erstinstanz'!K20*'Landgericht Erstinstanz'!$B$8/$B$8,'Landgericht Berufung'!K20*'Landgericht Berufung'!$B$8/$B$8,Oberlandesgericht!K20*Oberlandesgericht!$B$8/$B$8)</f>
        <v>0.18036663773565834</v>
      </c>
      <c r="L20" s="3">
        <f>SUM(Amtsgericht!L20*Amtsgericht!$B$8/$B$8,'Landgericht Erstinstanz'!L20*'Landgericht Erstinstanz'!$B$8/$B$8,'Landgericht Berufung'!L20*'Landgericht Berufung'!$B$8/$B$8,Oberlandesgericht!L20*Oberlandesgericht!$B$8/$B$8)</f>
        <v>0.14518093011630026</v>
      </c>
      <c r="M20" s="3">
        <f>SUM(Amtsgericht!M20*Amtsgericht!$B$8/$B$8,'Landgericht Erstinstanz'!M20*'Landgericht Erstinstanz'!$B$8/$B$8,'Landgericht Berufung'!M20*'Landgericht Berufung'!$B$8/$B$8,Oberlandesgericht!M20*Oberlandesgericht!$B$8/$B$8)</f>
        <v>0.24726411688974476</v>
      </c>
      <c r="N20" s="3">
        <f>SUM(Amtsgericht!N20*Amtsgericht!$B$8/$B$8,'Landgericht Erstinstanz'!N20*'Landgericht Erstinstanz'!$B$8/$B$8,'Landgericht Berufung'!N20*'Landgericht Berufung'!$B$8/$B$8,Oberlandesgericht!N20*Oberlandesgericht!$B$8/$B$8)</f>
        <v>0.18160328522318839</v>
      </c>
      <c r="O20" s="3">
        <f>SUM(Amtsgericht!O20*Amtsgericht!$B$8/$B$8,'Landgericht Erstinstanz'!O20*'Landgericht Erstinstanz'!$B$8/$B$8,'Landgericht Berufung'!O20*'Landgericht Berufung'!$B$8/$B$8,Oberlandesgericht!O20*Oberlandesgericht!$B$8/$B$8)</f>
        <v>9.4798339476474008E-2</v>
      </c>
      <c r="P20" s="3">
        <f>SUM(Amtsgericht!P20*Amtsgericht!$B$8/$B$8,'Landgericht Erstinstanz'!P20*'Landgericht Erstinstanz'!$B$8/$B$8,'Landgericht Berufung'!P20*'Landgericht Berufung'!$B$8/$B$8,Oberlandesgericht!P20*Oberlandesgericht!$B$8/$B$8)</f>
        <v>0.16349201696337157</v>
      </c>
      <c r="Q20" s="3">
        <f>SUM(Amtsgericht!Q20*Amtsgericht!$B$8/$B$8,'Landgericht Erstinstanz'!Q20*'Landgericht Erstinstanz'!$B$8/$B$8,'Landgericht Berufung'!Q20*'Landgericht Berufung'!$B$8/$B$8,Oberlandesgericht!Q20*Oberlandesgericht!$B$8/$B$8)</f>
        <v>0.14497216296034265</v>
      </c>
      <c r="R20" s="3">
        <f>SUM(Amtsgericht!R20*Amtsgericht!$B$8/$B$8,'Landgericht Erstinstanz'!R20*'Landgericht Erstinstanz'!$B$8/$B$8,'Landgericht Berufung'!R20*'Landgericht Berufung'!$B$8/$B$8,Oberlandesgericht!R20*Oberlandesgericht!$B$8/$B$8)</f>
        <v>0.21913142475148858</v>
      </c>
      <c r="S20" s="3">
        <f>SUM(Amtsgericht!S20*Amtsgericht!$B$8/$B$8,'Landgericht Erstinstanz'!S20*'Landgericht Erstinstanz'!$B$8/$B$8,'Landgericht Berufung'!S20*'Landgericht Berufung'!$B$8/$B$8,Oberlandesgericht!S20*Oberlandesgericht!$B$8/$B$8)</f>
        <v>7.2547873078156772E-2</v>
      </c>
      <c r="T20" s="3">
        <f>SUM(Amtsgericht!T20*Amtsgericht!$B$8/$B$8,'Landgericht Erstinstanz'!T20*'Landgericht Erstinstanz'!$B$8/$B$8,'Landgericht Berufung'!T20*'Landgericht Berufung'!$B$8/$B$8,Oberlandesgericht!T20*Oberlandesgericht!$B$8/$B$8)</f>
        <v>0.19505902917801271</v>
      </c>
      <c r="U20" s="3">
        <f>SUM(Amtsgericht!U20*Amtsgericht!$B$8/$B$8,'Landgericht Erstinstanz'!U20*'Landgericht Erstinstanz'!$B$8/$B$8,'Landgericht Berufung'!U20*'Landgericht Berufung'!$B$8/$B$8,Oberlandesgericht!U20*Oberlandesgericht!$B$8/$B$8)</f>
        <v>0.19737466698126219</v>
      </c>
      <c r="V20" s="3">
        <f>SUM(Amtsgericht!V20*Amtsgericht!$B$8/$B$8,'Landgericht Erstinstanz'!V20*'Landgericht Erstinstanz'!$B$8/$B$8,'Landgericht Berufung'!V20*'Landgericht Berufung'!$B$8/$B$8,Oberlandesgericht!V20*Oberlandesgericht!$B$8/$B$8)</f>
        <v>0.16654941275711313</v>
      </c>
      <c r="W20" s="3">
        <f>SUM(Amtsgericht!W20*Amtsgericht!$B$8/$B$8,'Landgericht Erstinstanz'!W20*'Landgericht Erstinstanz'!$B$8/$B$8,'Landgericht Berufung'!W20*'Landgericht Berufung'!$B$8/$B$8,Oberlandesgericht!W20*Oberlandesgericht!$B$8/$B$8)</f>
        <v>0.21749268531794436</v>
      </c>
      <c r="X20" s="3">
        <f>SUM(Amtsgericht!X20*Amtsgericht!$B$8/$B$8,'Landgericht Erstinstanz'!X20*'Landgericht Erstinstanz'!$B$8/$B$8,'Landgericht Berufung'!X20*'Landgericht Berufung'!$B$8/$B$8,Oberlandesgericht!X20*Oberlandesgericht!$B$8/$B$8)</f>
        <v>0.25236942312327459</v>
      </c>
      <c r="Y20" s="3">
        <f>SUM(Amtsgericht!Y20*Amtsgericht!$B$8/$B$8,'Landgericht Erstinstanz'!Y20*'Landgericht Erstinstanz'!$B$8/$B$8,'Landgericht Berufung'!Y20*'Landgericht Berufung'!$B$8/$B$8,Oberlandesgericht!Y20*Oberlandesgericht!$B$8/$B$8)</f>
        <v>0.2741201412674934</v>
      </c>
      <c r="Z20" s="3">
        <f>SUM(Amtsgericht!Z20*Amtsgericht!$B$8/$B$8,'Landgericht Erstinstanz'!Z20*'Landgericht Erstinstanz'!$B$8/$B$8,'Landgericht Berufung'!Z20*'Landgericht Berufung'!$B$8/$B$8,Oberlandesgericht!Z20*Oberlandesgericht!$B$8/$B$8)</f>
        <v>0.19649692888728287</v>
      </c>
      <c r="AA20" s="3">
        <f>SUM(Amtsgericht!AA20*Amtsgericht!$B$8/$B$8,'Landgericht Erstinstanz'!AA20*'Landgericht Erstinstanz'!$B$8/$B$8,'Landgericht Berufung'!AA20*'Landgericht Berufung'!$B$8/$B$8,Oberlandesgericht!AA20*Oberlandesgericht!$B$8/$B$8)</f>
        <v>0.13386502501867978</v>
      </c>
      <c r="AB20" s="3">
        <f>SUM(Amtsgericht!AB20*Amtsgericht!$B$8/$B$8,'Landgericht Erstinstanz'!AB20*'Landgericht Erstinstanz'!$B$8/$B$8,'Landgericht Berufung'!AB20*'Landgericht Berufung'!$B$8/$B$8,Oberlandesgericht!AB20*Oberlandesgericht!$B$8/$B$8)</f>
        <v>9.7948596358443316E-2</v>
      </c>
      <c r="AC20" s="3">
        <f>SUM(Amtsgericht!AC20*Amtsgericht!$B$8/$B$8,'Landgericht Erstinstanz'!AC20*'Landgericht Erstinstanz'!$B$8/$B$8,'Landgericht Berufung'!AC20*'Landgericht Berufung'!$B$8/$B$8,Oberlandesgericht!AC20*Oberlandesgericht!$B$8/$B$8)</f>
        <v>0.24285368338314689</v>
      </c>
      <c r="AD20" s="3">
        <f>SUM(Amtsgericht!AD20*Amtsgericht!$B$8/$B$8,'Landgericht Erstinstanz'!AD20*'Landgericht Erstinstanz'!$B$8/$B$8,'Landgericht Berufung'!AD20*'Landgericht Berufung'!$B$8/$B$8,Oberlandesgericht!AD20*Oberlandesgericht!$B$8/$B$8)</f>
        <v>7.7038535992885446E-2</v>
      </c>
      <c r="AE20" s="3">
        <f>SUM(Amtsgericht!AE20*Amtsgericht!$B$8/$B$8,'Landgericht Erstinstanz'!AE20*'Landgericht Erstinstanz'!$B$8/$B$8,'Landgericht Berufung'!AE20*'Landgericht Berufung'!$B$8/$B$8,Oberlandesgericht!AE20*Oberlandesgericht!$B$8/$B$8)</f>
        <v>0.21693675895555076</v>
      </c>
      <c r="AF20" s="4"/>
      <c r="AG20" s="4"/>
      <c r="AH20" s="4"/>
    </row>
    <row r="21" spans="1:34">
      <c r="A21" s="27" t="s">
        <v>118</v>
      </c>
      <c r="B21" s="3">
        <f>SUM(Amtsgericht!B21*Amtsgericht!$B$8/$B$8,'Landgericht Erstinstanz'!B21*'Landgericht Erstinstanz'!$B$8/$B$8,'Landgericht Berufung'!B21*'Landgericht Berufung'!$B$8/$B$8,Oberlandesgericht!B21*Oberlandesgericht!$B$8/$B$8)</f>
        <v>0.28587497991322514</v>
      </c>
      <c r="C21" s="3">
        <f>SUM(Amtsgericht!C21*Amtsgericht!$B$8/$B$8,'Landgericht Erstinstanz'!C21*'Landgericht Erstinstanz'!$B$8/$B$8,'Landgericht Berufung'!C21*'Landgericht Berufung'!$B$8/$B$8,Oberlandesgericht!C21*Oberlandesgericht!$B$8/$B$8)</f>
        <v>0.33737409004600127</v>
      </c>
      <c r="D21" s="3">
        <f>SUM(Amtsgericht!D21*Amtsgericht!$B$8/$B$8,'Landgericht Erstinstanz'!D21*'Landgericht Erstinstanz'!$B$8/$B$8,'Landgericht Berufung'!D21*'Landgericht Berufung'!$B$8/$B$8,Oberlandesgericht!D21*Oberlandesgericht!$B$8/$B$8)</f>
        <v>0.3659100901809762</v>
      </c>
      <c r="E21" s="3">
        <f>SUM(Amtsgericht!E21*Amtsgericht!$B$8/$B$8,'Landgericht Erstinstanz'!E21*'Landgericht Erstinstanz'!$B$8/$B$8,'Landgericht Berufung'!E21*'Landgericht Berufung'!$B$8/$B$8,Oberlandesgericht!E21*Oberlandesgericht!$B$8/$B$8)</f>
        <v>0.31204187830376379</v>
      </c>
      <c r="F21" s="3">
        <f>SUM(Amtsgericht!F21*Amtsgericht!$B$8/$B$8,'Landgericht Erstinstanz'!F21*'Landgericht Erstinstanz'!$B$8/$B$8,'Landgericht Berufung'!F21*'Landgericht Berufung'!$B$8/$B$8,Oberlandesgericht!F21*Oberlandesgericht!$B$8/$B$8)</f>
        <v>0.27109774480681703</v>
      </c>
      <c r="G21" s="3">
        <f>SUM(Amtsgericht!G21*Amtsgericht!$B$8/$B$8,'Landgericht Erstinstanz'!G21*'Landgericht Erstinstanz'!$B$8/$B$8,'Landgericht Berufung'!G21*'Landgericht Berufung'!$B$8/$B$8,Oberlandesgericht!G21*Oberlandesgericht!$B$8/$B$8)</f>
        <v>0.2640219063739726</v>
      </c>
      <c r="H21" s="3">
        <f>SUM(Amtsgericht!H21*Amtsgericht!$B$8/$B$8,'Landgericht Erstinstanz'!H21*'Landgericht Erstinstanz'!$B$8/$B$8,'Landgericht Berufung'!H21*'Landgericht Berufung'!$B$8/$B$8,Oberlandesgericht!H21*Oberlandesgericht!$B$8/$B$8)</f>
        <v>0.25741401442466749</v>
      </c>
      <c r="I21" s="3">
        <f>SUM(Amtsgericht!I21*Amtsgericht!$B$8/$B$8,'Landgericht Erstinstanz'!I21*'Landgericht Erstinstanz'!$B$8/$B$8,'Landgericht Berufung'!I21*'Landgericht Berufung'!$B$8/$B$8,Oberlandesgericht!I21*Oberlandesgericht!$B$8/$B$8)</f>
        <v>0.30376739415538717</v>
      </c>
      <c r="J21" s="3">
        <f>SUM(Amtsgericht!J21*Amtsgericht!$B$8/$B$8,'Landgericht Erstinstanz'!J21*'Landgericht Erstinstanz'!$B$8/$B$8,'Landgericht Berufung'!J21*'Landgericht Berufung'!$B$8/$B$8,Oberlandesgericht!J21*Oberlandesgericht!$B$8/$B$8)</f>
        <v>0.21567520428095194</v>
      </c>
      <c r="K21" s="3">
        <f>SUM(Amtsgericht!K21*Amtsgericht!$B$8/$B$8,'Landgericht Erstinstanz'!K21*'Landgericht Erstinstanz'!$B$8/$B$8,'Landgericht Berufung'!K21*'Landgericht Berufung'!$B$8/$B$8,Oberlandesgericht!K21*Oberlandesgericht!$B$8/$B$8)</f>
        <v>0.31396486855057709</v>
      </c>
      <c r="L21" s="3">
        <f>SUM(Amtsgericht!L21*Amtsgericht!$B$8/$B$8,'Landgericht Erstinstanz'!L21*'Landgericht Erstinstanz'!$B$8/$B$8,'Landgericht Berufung'!L21*'Landgericht Berufung'!$B$8/$B$8,Oberlandesgericht!L21*Oberlandesgericht!$B$8/$B$8)</f>
        <v>0.23942128164810683</v>
      </c>
      <c r="M21" s="3">
        <f>SUM(Amtsgericht!M21*Amtsgericht!$B$8/$B$8,'Landgericht Erstinstanz'!M21*'Landgericht Erstinstanz'!$B$8/$B$8,'Landgericht Berufung'!M21*'Landgericht Berufung'!$B$8/$B$8,Oberlandesgericht!M21*Oberlandesgericht!$B$8/$B$8)</f>
        <v>0.23571518725168081</v>
      </c>
      <c r="N21" s="3">
        <f>SUM(Amtsgericht!N21*Amtsgericht!$B$8/$B$8,'Landgericht Erstinstanz'!N21*'Landgericht Erstinstanz'!$B$8/$B$8,'Landgericht Berufung'!N21*'Landgericht Berufung'!$B$8/$B$8,Oberlandesgericht!N21*Oberlandesgericht!$B$8/$B$8)</f>
        <v>0.28175936791520756</v>
      </c>
      <c r="O21" s="3">
        <f>SUM(Amtsgericht!O21*Amtsgericht!$B$8/$B$8,'Landgericht Erstinstanz'!O21*'Landgericht Erstinstanz'!$B$8/$B$8,'Landgericht Berufung'!O21*'Landgericht Berufung'!$B$8/$B$8,Oberlandesgericht!O21*Oberlandesgericht!$B$8/$B$8)</f>
        <v>0.24145721631347034</v>
      </c>
      <c r="P21" s="3">
        <f>SUM(Amtsgericht!P21*Amtsgericht!$B$8/$B$8,'Landgericht Erstinstanz'!P21*'Landgericht Erstinstanz'!$B$8/$B$8,'Landgericht Berufung'!P21*'Landgericht Berufung'!$B$8/$B$8,Oberlandesgericht!P21*Oberlandesgericht!$B$8/$B$8)</f>
        <v>0.35377505474071397</v>
      </c>
      <c r="Q21" s="3">
        <f>SUM(Amtsgericht!Q21*Amtsgericht!$B$8/$B$8,'Landgericht Erstinstanz'!Q21*'Landgericht Erstinstanz'!$B$8/$B$8,'Landgericht Berufung'!Q21*'Landgericht Berufung'!$B$8/$B$8,Oberlandesgericht!Q21*Oberlandesgericht!$B$8/$B$8)</f>
        <v>0.28560454258926543</v>
      </c>
      <c r="R21" s="3">
        <f>SUM(Amtsgericht!R21*Amtsgericht!$B$8/$B$8,'Landgericht Erstinstanz'!R21*'Landgericht Erstinstanz'!$B$8/$B$8,'Landgericht Berufung'!R21*'Landgericht Berufung'!$B$8/$B$8,Oberlandesgericht!R21*Oberlandesgericht!$B$8/$B$8)</f>
        <v>0.3304148614822553</v>
      </c>
      <c r="S21" s="3">
        <f>SUM(Amtsgericht!S21*Amtsgericht!$B$8/$B$8,'Landgericht Erstinstanz'!S21*'Landgericht Erstinstanz'!$B$8/$B$8,'Landgericht Berufung'!S21*'Landgericht Berufung'!$B$8/$B$8,Oberlandesgericht!S21*Oberlandesgericht!$B$8/$B$8)</f>
        <v>0.4768706357550242</v>
      </c>
      <c r="T21" s="3">
        <f>SUM(Amtsgericht!T21*Amtsgericht!$B$8/$B$8,'Landgericht Erstinstanz'!T21*'Landgericht Erstinstanz'!$B$8/$B$8,'Landgericht Berufung'!T21*'Landgericht Berufung'!$B$8/$B$8,Oberlandesgericht!T21*Oberlandesgericht!$B$8/$B$8)</f>
        <v>0.30485497994385136</v>
      </c>
      <c r="U21" s="3">
        <f>SUM(Amtsgericht!U21*Amtsgericht!$B$8/$B$8,'Landgericht Erstinstanz'!U21*'Landgericht Erstinstanz'!$B$8/$B$8,'Landgericht Berufung'!U21*'Landgericht Berufung'!$B$8/$B$8,Oberlandesgericht!U21*Oberlandesgericht!$B$8/$B$8)</f>
        <v>0.26996854156843203</v>
      </c>
      <c r="V21" s="3">
        <f>SUM(Amtsgericht!V21*Amtsgericht!$B$8/$B$8,'Landgericht Erstinstanz'!V21*'Landgericht Erstinstanz'!$B$8/$B$8,'Landgericht Berufung'!V21*'Landgericht Berufung'!$B$8/$B$8,Oberlandesgericht!V21*Oberlandesgericht!$B$8/$B$8)</f>
        <v>0.32413607770123032</v>
      </c>
      <c r="W21" s="3">
        <f>SUM(Amtsgericht!W21*Amtsgericht!$B$8/$B$8,'Landgericht Erstinstanz'!W21*'Landgericht Erstinstanz'!$B$8/$B$8,'Landgericht Berufung'!W21*'Landgericht Berufung'!$B$8/$B$8,Oberlandesgericht!W21*Oberlandesgericht!$B$8/$B$8)</f>
        <v>0.31452973104920101</v>
      </c>
      <c r="X21" s="3">
        <f>SUM(Amtsgericht!X21*Amtsgericht!$B$8/$B$8,'Landgericht Erstinstanz'!X21*'Landgericht Erstinstanz'!$B$8/$B$8,'Landgericht Berufung'!X21*'Landgericht Berufung'!$B$8/$B$8,Oberlandesgericht!X21*Oberlandesgericht!$B$8/$B$8)</f>
        <v>0.30217394990514862</v>
      </c>
      <c r="Y21" s="3">
        <f>SUM(Amtsgericht!Y21*Amtsgericht!$B$8/$B$8,'Landgericht Erstinstanz'!Y21*'Landgericht Erstinstanz'!$B$8/$B$8,'Landgericht Berufung'!Y21*'Landgericht Berufung'!$B$8/$B$8,Oberlandesgericht!Y21*Oberlandesgericht!$B$8/$B$8)</f>
        <v>0.32584538697988957</v>
      </c>
      <c r="Z21" s="3">
        <f>SUM(Amtsgericht!Z21*Amtsgericht!$B$8/$B$8,'Landgericht Erstinstanz'!Z21*'Landgericht Erstinstanz'!$B$8/$B$8,'Landgericht Berufung'!Z21*'Landgericht Berufung'!$B$8/$B$8,Oberlandesgericht!Z21*Oberlandesgericht!$B$8/$B$8)</f>
        <v>0.24986413441132177</v>
      </c>
      <c r="AA21" s="3">
        <f>SUM(Amtsgericht!AA21*Amtsgericht!$B$8/$B$8,'Landgericht Erstinstanz'!AA21*'Landgericht Erstinstanz'!$B$8/$B$8,'Landgericht Berufung'!AA21*'Landgericht Berufung'!$B$8/$B$8,Oberlandesgericht!AA21*Oberlandesgericht!$B$8/$B$8)</f>
        <v>0.32421461635926185</v>
      </c>
      <c r="AB21" s="3">
        <f>SUM(Amtsgericht!AB21*Amtsgericht!$B$8/$B$8,'Landgericht Erstinstanz'!AB21*'Landgericht Erstinstanz'!$B$8/$B$8,'Landgericht Berufung'!AB21*'Landgericht Berufung'!$B$8/$B$8,Oberlandesgericht!AB21*Oberlandesgericht!$B$8/$B$8)</f>
        <v>0.28832091351054467</v>
      </c>
      <c r="AC21" s="3">
        <f>SUM(Amtsgericht!AC21*Amtsgericht!$B$8/$B$8,'Landgericht Erstinstanz'!AC21*'Landgericht Erstinstanz'!$B$8/$B$8,'Landgericht Berufung'!AC21*'Landgericht Berufung'!$B$8/$B$8,Oberlandesgericht!AC21*Oberlandesgericht!$B$8/$B$8)</f>
        <v>0.2564204451323141</v>
      </c>
      <c r="AD21" s="3">
        <f>SUM(Amtsgericht!AD21*Amtsgericht!$B$8/$B$8,'Landgericht Erstinstanz'!AD21*'Landgericht Erstinstanz'!$B$8/$B$8,'Landgericht Berufung'!AD21*'Landgericht Berufung'!$B$8/$B$8,Oberlandesgericht!AD21*Oberlandesgericht!$B$8/$B$8)</f>
        <v>0.27905674098337518</v>
      </c>
      <c r="AE21" s="3">
        <f>SUM(Amtsgericht!AE21*Amtsgericht!$B$8/$B$8,'Landgericht Erstinstanz'!AE21*'Landgericht Erstinstanz'!$B$8/$B$8,'Landgericht Berufung'!AE21*'Landgericht Berufung'!$B$8/$B$8,Oberlandesgericht!AE21*Oberlandesgericht!$B$8/$B$8)</f>
        <v>0.2024557382007921</v>
      </c>
      <c r="AF21" s="4"/>
      <c r="AG21" s="4"/>
      <c r="AH21" s="4"/>
    </row>
    <row r="22" spans="1:34">
      <c r="A22" s="27" t="s">
        <v>119</v>
      </c>
      <c r="B22" s="3">
        <f>SUM(Amtsgericht!B22*Amtsgericht!$B$8/$B$8,'Landgericht Erstinstanz'!B22*'Landgericht Erstinstanz'!$B$8/$B$8,'Landgericht Berufung'!B22*'Landgericht Berufung'!$B$8/$B$8,Oberlandesgericht!B22*Oberlandesgericht!$B$8/$B$8)</f>
        <v>0.29708340028924957</v>
      </c>
      <c r="C22" s="3">
        <f>SUM(Amtsgericht!C22*Amtsgericht!$B$8/$B$8,'Landgericht Erstinstanz'!C22*'Landgericht Erstinstanz'!$B$8/$B$8,'Landgericht Berufung'!C22*'Landgericht Berufung'!$B$8/$B$8,Oberlandesgericht!C22*Oberlandesgericht!$B$8/$B$8)</f>
        <v>0.19957076475515212</v>
      </c>
      <c r="D22" s="3">
        <f>SUM(Amtsgericht!D22*Amtsgericht!$B$8/$B$8,'Landgericht Erstinstanz'!D22*'Landgericht Erstinstanz'!$B$8/$B$8,'Landgericht Berufung'!D22*'Landgericht Berufung'!$B$8/$B$8,Oberlandesgericht!D22*Oberlandesgericht!$B$8/$B$8)</f>
        <v>0.22050496510310222</v>
      </c>
      <c r="E22" s="3">
        <f>SUM(Amtsgericht!E22*Amtsgericht!$B$8/$B$8,'Landgericht Erstinstanz'!E22*'Landgericht Erstinstanz'!$B$8/$B$8,'Landgericht Berufung'!E22*'Landgericht Berufung'!$B$8/$B$8,Oberlandesgericht!E22*Oberlandesgericht!$B$8/$B$8)</f>
        <v>0.19582018496588544</v>
      </c>
      <c r="F22" s="3">
        <f>SUM(Amtsgericht!F22*Amtsgericht!$B$8/$B$8,'Landgericht Erstinstanz'!F22*'Landgericht Erstinstanz'!$B$8/$B$8,'Landgericht Berufung'!F22*'Landgericht Berufung'!$B$8/$B$8,Oberlandesgericht!F22*Oberlandesgericht!$B$8/$B$8)</f>
        <v>0.31581203787123424</v>
      </c>
      <c r="G22" s="3">
        <f>SUM(Amtsgericht!G22*Amtsgericht!$B$8/$B$8,'Landgericht Erstinstanz'!G22*'Landgericht Erstinstanz'!$B$8/$B$8,'Landgericht Berufung'!G22*'Landgericht Berufung'!$B$8/$B$8,Oberlandesgericht!G22*Oberlandesgericht!$B$8/$B$8)</f>
        <v>0.31702731250891136</v>
      </c>
      <c r="H22" s="3">
        <f>SUM(Amtsgericht!H22*Amtsgericht!$B$8/$B$8,'Landgericht Erstinstanz'!H22*'Landgericht Erstinstanz'!$B$8/$B$8,'Landgericht Berufung'!H22*'Landgericht Berufung'!$B$8/$B$8,Oberlandesgericht!H22*Oberlandesgericht!$B$8/$B$8)</f>
        <v>0.35365632237146827</v>
      </c>
      <c r="I22" s="3">
        <f>SUM(Amtsgericht!I22*Amtsgericht!$B$8/$B$8,'Landgericht Erstinstanz'!I22*'Landgericht Erstinstanz'!$B$8/$B$8,'Landgericht Berufung'!I22*'Landgericht Berufung'!$B$8/$B$8,Oberlandesgericht!I22*Oberlandesgericht!$B$8/$B$8)</f>
        <v>0.25654310311406281</v>
      </c>
      <c r="J22" s="3">
        <f>SUM(Amtsgericht!J22*Amtsgericht!$B$8/$B$8,'Landgericht Erstinstanz'!J22*'Landgericht Erstinstanz'!$B$8/$B$8,'Landgericht Berufung'!J22*'Landgericht Berufung'!$B$8/$B$8,Oberlandesgericht!J22*Oberlandesgericht!$B$8/$B$8)</f>
        <v>0.29368453591505667</v>
      </c>
      <c r="K22" s="3">
        <f>SUM(Amtsgericht!K22*Amtsgericht!$B$8/$B$8,'Landgericht Erstinstanz'!K22*'Landgericht Erstinstanz'!$B$8/$B$8,'Landgericht Berufung'!K22*'Landgericht Berufung'!$B$8/$B$8,Oberlandesgericht!K22*Oberlandesgericht!$B$8/$B$8)</f>
        <v>0.30792338877241926</v>
      </c>
      <c r="L22" s="3">
        <f>SUM(Amtsgericht!L22*Amtsgericht!$B$8/$B$8,'Landgericht Erstinstanz'!L22*'Landgericht Erstinstanz'!$B$8/$B$8,'Landgericht Berufung'!L22*'Landgericht Berufung'!$B$8/$B$8,Oberlandesgericht!L22*Oberlandesgericht!$B$8/$B$8)</f>
        <v>0.37293557507640052</v>
      </c>
      <c r="M22" s="3">
        <f>SUM(Amtsgericht!M22*Amtsgericht!$B$8/$B$8,'Landgericht Erstinstanz'!M22*'Landgericht Erstinstanz'!$B$8/$B$8,'Landgericht Berufung'!M22*'Landgericht Berufung'!$B$8/$B$8,Oberlandesgericht!M22*Oberlandesgericht!$B$8/$B$8)</f>
        <v>0.30130741666129468</v>
      </c>
      <c r="N22" s="3">
        <f>SUM(Amtsgericht!N22*Amtsgericht!$B$8/$B$8,'Landgericht Erstinstanz'!N22*'Landgericht Erstinstanz'!$B$8/$B$8,'Landgericht Berufung'!N22*'Landgericht Berufung'!$B$8/$B$8,Oberlandesgericht!N22*Oberlandesgericht!$B$8/$B$8)</f>
        <v>0.31532609922280919</v>
      </c>
      <c r="O22" s="3">
        <f>SUM(Amtsgericht!O22*Amtsgericht!$B$8/$B$8,'Landgericht Erstinstanz'!O22*'Landgericht Erstinstanz'!$B$8/$B$8,'Landgericht Berufung'!O22*'Landgericht Berufung'!$B$8/$B$8,Oberlandesgericht!O22*Oberlandesgericht!$B$8/$B$8)</f>
        <v>0.32124072809207593</v>
      </c>
      <c r="P22" s="3">
        <f>SUM(Amtsgericht!P22*Amtsgericht!$B$8/$B$8,'Landgericht Erstinstanz'!P22*'Landgericht Erstinstanz'!$B$8/$B$8,'Landgericht Berufung'!P22*'Landgericht Berufung'!$B$8/$B$8,Oberlandesgericht!P22*Oberlandesgericht!$B$8/$B$8)</f>
        <v>0.32149303897937703</v>
      </c>
      <c r="Q22" s="3">
        <f>SUM(Amtsgericht!Q22*Amtsgericht!$B$8/$B$8,'Landgericht Erstinstanz'!Q22*'Landgericht Erstinstanz'!$B$8/$B$8,'Landgericht Berufung'!Q22*'Landgericht Berufung'!$B$8/$B$8,Oberlandesgericht!Q22*Oberlandesgericht!$B$8/$B$8)</f>
        <v>0.31108302601298615</v>
      </c>
      <c r="R22" s="3">
        <f>SUM(Amtsgericht!R22*Amtsgericht!$B$8/$B$8,'Landgericht Erstinstanz'!R22*'Landgericht Erstinstanz'!$B$8/$B$8,'Landgericht Berufung'!R22*'Landgericht Berufung'!$B$8/$B$8,Oberlandesgericht!R22*Oberlandesgericht!$B$8/$B$8)</f>
        <v>0.31068463196391366</v>
      </c>
      <c r="S22" s="3">
        <f>SUM(Amtsgericht!S22*Amtsgericht!$B$8/$B$8,'Landgericht Erstinstanz'!S22*'Landgericht Erstinstanz'!$B$8/$B$8,'Landgericht Berufung'!S22*'Landgericht Berufung'!$B$8/$B$8,Oberlandesgericht!S22*Oberlandesgericht!$B$8/$B$8)</f>
        <v>0.32896505452779057</v>
      </c>
      <c r="T22" s="3">
        <f>SUM(Amtsgericht!T22*Amtsgericht!$B$8/$B$8,'Landgericht Erstinstanz'!T22*'Landgericht Erstinstanz'!$B$8/$B$8,'Landgericht Berufung'!T22*'Landgericht Berufung'!$B$8/$B$8,Oberlandesgericht!T22*Oberlandesgericht!$B$8/$B$8)</f>
        <v>0.30465278484697278</v>
      </c>
      <c r="U22" s="3">
        <f>SUM(Amtsgericht!U22*Amtsgericht!$B$8/$B$8,'Landgericht Erstinstanz'!U22*'Landgericht Erstinstanz'!$B$8/$B$8,'Landgericht Berufung'!U22*'Landgericht Berufung'!$B$8/$B$8,Oberlandesgericht!U22*Oberlandesgericht!$B$8/$B$8)</f>
        <v>0.31703448256642264</v>
      </c>
      <c r="V22" s="3">
        <f>SUM(Amtsgericht!V22*Amtsgericht!$B$8/$B$8,'Landgericht Erstinstanz'!V22*'Landgericht Erstinstanz'!$B$8/$B$8,'Landgericht Berufung'!V22*'Landgericht Berufung'!$B$8/$B$8,Oberlandesgericht!V22*Oberlandesgericht!$B$8/$B$8)</f>
        <v>0.31596497354390446</v>
      </c>
      <c r="W22" s="3">
        <f>SUM(Amtsgericht!W22*Amtsgericht!$B$8/$B$8,'Landgericht Erstinstanz'!W22*'Landgericht Erstinstanz'!$B$8/$B$8,'Landgericht Berufung'!W22*'Landgericht Berufung'!$B$8/$B$8,Oberlandesgericht!W22*Oberlandesgericht!$B$8/$B$8)</f>
        <v>0.28895126098773793</v>
      </c>
      <c r="X22" s="3">
        <f>SUM(Amtsgericht!X22*Amtsgericht!$B$8/$B$8,'Landgericht Erstinstanz'!X22*'Landgericht Erstinstanz'!$B$8/$B$8,'Landgericht Berufung'!X22*'Landgericht Berufung'!$B$8/$B$8,Oberlandesgericht!X22*Oberlandesgericht!$B$8/$B$8)</f>
        <v>0.28971412701216359</v>
      </c>
      <c r="Y22" s="3">
        <f>SUM(Amtsgericht!Y22*Amtsgericht!$B$8/$B$8,'Landgericht Erstinstanz'!Y22*'Landgericht Erstinstanz'!$B$8/$B$8,'Landgericht Berufung'!Y22*'Landgericht Berufung'!$B$8/$B$8,Oberlandesgericht!Y22*Oberlandesgericht!$B$8/$B$8)</f>
        <v>0.19043981285241482</v>
      </c>
      <c r="Z22" s="3">
        <f>SUM(Amtsgericht!Z22*Amtsgericht!$B$8/$B$8,'Landgericht Erstinstanz'!Z22*'Landgericht Erstinstanz'!$B$8/$B$8,'Landgericht Berufung'!Z22*'Landgericht Berufung'!$B$8/$B$8,Oberlandesgericht!Z22*Oberlandesgericht!$B$8/$B$8)</f>
        <v>0.35850699014963533</v>
      </c>
      <c r="AA22" s="3">
        <f>SUM(Amtsgericht!AA22*Amtsgericht!$B$8/$B$8,'Landgericht Erstinstanz'!AA22*'Landgericht Erstinstanz'!$B$8/$B$8,'Landgericht Berufung'!AA22*'Landgericht Berufung'!$B$8/$B$8,Oberlandesgericht!AA22*Oberlandesgericht!$B$8/$B$8)</f>
        <v>0.17597986435039928</v>
      </c>
      <c r="AB22" s="3">
        <f>SUM(Amtsgericht!AB22*Amtsgericht!$B$8/$B$8,'Landgericht Erstinstanz'!AB22*'Landgericht Erstinstanz'!$B$8/$B$8,'Landgericht Berufung'!AB22*'Landgericht Berufung'!$B$8/$B$8,Oberlandesgericht!AB22*Oberlandesgericht!$B$8/$B$8)</f>
        <v>0.36330588226426008</v>
      </c>
      <c r="AC22" s="3">
        <f>SUM(Amtsgericht!AC22*Amtsgericht!$B$8/$B$8,'Landgericht Erstinstanz'!AC22*'Landgericht Erstinstanz'!$B$8/$B$8,'Landgericht Berufung'!AC22*'Landgericht Berufung'!$B$8/$B$8,Oberlandesgericht!AC22*Oberlandesgericht!$B$8/$B$8)</f>
        <v>0.30136964879444472</v>
      </c>
      <c r="AD22" s="3">
        <f>SUM(Amtsgericht!AD22*Amtsgericht!$B$8/$B$8,'Landgericht Erstinstanz'!AD22*'Landgericht Erstinstanz'!$B$8/$B$8,'Landgericht Berufung'!AD22*'Landgericht Berufung'!$B$8/$B$8,Oberlandesgericht!AD22*Oberlandesgericht!$B$8/$B$8)</f>
        <v>0.37045154220741655</v>
      </c>
      <c r="AE22" s="3">
        <f>SUM(Amtsgericht!AE22*Amtsgericht!$B$8/$B$8,'Landgericht Erstinstanz'!AE22*'Landgericht Erstinstanz'!$B$8/$B$8,'Landgericht Berufung'!AE22*'Landgericht Berufung'!$B$8/$B$8,Oberlandesgericht!AE22*Oberlandesgericht!$B$8/$B$8)</f>
        <v>0.33974638674367386</v>
      </c>
      <c r="AF22" s="4"/>
      <c r="AG22" s="4"/>
      <c r="AH22" s="4"/>
    </row>
    <row r="23" spans="1:34">
      <c r="A23" s="27" t="s">
        <v>120</v>
      </c>
      <c r="B23" s="3">
        <f>SUM(Amtsgericht!B23*Amtsgericht!$B$8/$B$8,'Landgericht Erstinstanz'!B23*'Landgericht Erstinstanz'!$B$8/$B$8,'Landgericht Berufung'!B23*'Landgericht Berufung'!$B$8/$B$8,Oberlandesgericht!B23*Oberlandesgericht!$B$8/$B$8)</f>
        <v>9.7219990358348066E-2</v>
      </c>
      <c r="C23" s="3">
        <f>SUM(Amtsgericht!C23*Amtsgericht!$B$8/$B$8,'Landgericht Erstinstanz'!C23*'Landgericht Erstinstanz'!$B$8/$B$8,'Landgericht Berufung'!C23*'Landgericht Berufung'!$B$8/$B$8,Oberlandesgericht!C23*Oberlandesgericht!$B$8/$B$8)</f>
        <v>6.3880922802274684E-2</v>
      </c>
      <c r="D23" s="3">
        <f>SUM(Amtsgericht!D23*Amtsgericht!$B$8/$B$8,'Landgericht Erstinstanz'!D23*'Landgericht Erstinstanz'!$B$8/$B$8,'Landgericht Berufung'!D23*'Landgericht Berufung'!$B$8/$B$8,Oberlandesgericht!D23*Oberlandesgericht!$B$8/$B$8)</f>
        <v>7.4254688855924775E-2</v>
      </c>
      <c r="E23" s="3">
        <f>SUM(Amtsgericht!E23*Amtsgericht!$B$8/$B$8,'Landgericht Erstinstanz'!E23*'Landgericht Erstinstanz'!$B$8/$B$8,'Landgericht Berufung'!E23*'Landgericht Berufung'!$B$8/$B$8,Oberlandesgericht!E23*Oberlandesgericht!$B$8/$B$8)</f>
        <v>4.7287305100180733E-2</v>
      </c>
      <c r="F23" s="3">
        <f>SUM(Amtsgericht!F23*Amtsgericht!$B$8/$B$8,'Landgericht Erstinstanz'!F23*'Landgericht Erstinstanz'!$B$8/$B$8,'Landgericht Berufung'!F23*'Landgericht Berufung'!$B$8/$B$8,Oberlandesgericht!F23*Oberlandesgericht!$B$8/$B$8)</f>
        <v>0.10757787208524387</v>
      </c>
      <c r="G23" s="3">
        <f>SUM(Amtsgericht!G23*Amtsgericht!$B$8/$B$8,'Landgericht Erstinstanz'!G23*'Landgericht Erstinstanz'!$B$8/$B$8,'Landgericht Berufung'!G23*'Landgericht Berufung'!$B$8/$B$8,Oberlandesgericht!G23*Oberlandesgericht!$B$8/$B$8)</f>
        <v>9.8745695572870551E-2</v>
      </c>
      <c r="H23" s="3">
        <f>SUM(Amtsgericht!H23*Amtsgericht!$B$8/$B$8,'Landgericht Erstinstanz'!H23*'Landgericht Erstinstanz'!$B$8/$B$8,'Landgericht Berufung'!H23*'Landgericht Berufung'!$B$8/$B$8,Oberlandesgericht!H23*Oberlandesgericht!$B$8/$B$8)</f>
        <v>0.11292557022809123</v>
      </c>
      <c r="I23" s="3">
        <f>SUM(Amtsgericht!I23*Amtsgericht!$B$8/$B$8,'Landgericht Erstinstanz'!I23*'Landgericht Erstinstanz'!$B$8/$B$8,'Landgericht Berufung'!I23*'Landgericht Berufung'!$B$8/$B$8,Oberlandesgericht!I23*Oberlandesgericht!$B$8/$B$8)</f>
        <v>0.18497637681944393</v>
      </c>
      <c r="J23" s="3">
        <f>SUM(Amtsgericht!J23*Amtsgericht!$B$8/$B$8,'Landgericht Erstinstanz'!J23*'Landgericht Erstinstanz'!$B$8/$B$8,'Landgericht Berufung'!J23*'Landgericht Berufung'!$B$8/$B$8,Oberlandesgericht!J23*Oberlandesgericht!$B$8/$B$8)</f>
        <v>8.9693005493219569E-2</v>
      </c>
      <c r="K23" s="3">
        <f>SUM(Amtsgericht!K23*Amtsgericht!$B$8/$B$8,'Landgericht Erstinstanz'!K23*'Landgericht Erstinstanz'!$B$8/$B$8,'Landgericht Berufung'!K23*'Landgericht Berufung'!$B$8/$B$8,Oberlandesgericht!K23*Oberlandesgericht!$B$8/$B$8)</f>
        <v>0.12377047272568806</v>
      </c>
      <c r="L23" s="3">
        <f>SUM(Amtsgericht!L23*Amtsgericht!$B$8/$B$8,'Landgericht Erstinstanz'!L23*'Landgericht Erstinstanz'!$B$8/$B$8,'Landgericht Berufung'!L23*'Landgericht Berufung'!$B$8/$B$8,Oberlandesgericht!L23*Oberlandesgericht!$B$8/$B$8)</f>
        <v>0.12283296252036806</v>
      </c>
      <c r="M23" s="3">
        <f>SUM(Amtsgericht!M23*Amtsgericht!$B$8/$B$8,'Landgericht Erstinstanz'!M23*'Landgericht Erstinstanz'!$B$8/$B$8,'Landgericht Berufung'!M23*'Landgericht Berufung'!$B$8/$B$8,Oberlandesgericht!M23*Oberlandesgericht!$B$8/$B$8)</f>
        <v>0.12138838921140405</v>
      </c>
      <c r="N23" s="3">
        <f>SUM(Amtsgericht!N23*Amtsgericht!$B$8/$B$8,'Landgericht Erstinstanz'!N23*'Landgericht Erstinstanz'!$B$8/$B$8,'Landgericht Berufung'!N23*'Landgericht Berufung'!$B$8/$B$8,Oberlandesgericht!N23*Oberlandesgericht!$B$8/$B$8)</f>
        <v>0.11001700864826695</v>
      </c>
      <c r="O23" s="3">
        <f>SUM(Amtsgericht!O23*Amtsgericht!$B$8/$B$8,'Landgericht Erstinstanz'!O23*'Landgericht Erstinstanz'!$B$8/$B$8,'Landgericht Berufung'!O23*'Landgericht Berufung'!$B$8/$B$8,Oberlandesgericht!O23*Oberlandesgericht!$B$8/$B$8)</f>
        <v>0.14721110431943732</v>
      </c>
      <c r="P23" s="3">
        <f>SUM(Amtsgericht!P23*Amtsgericht!$B$8/$B$8,'Landgericht Erstinstanz'!P23*'Landgericht Erstinstanz'!$B$8/$B$8,'Landgericht Berufung'!P23*'Landgericht Berufung'!$B$8/$B$8,Oberlandesgericht!P23*Oberlandesgericht!$B$8/$B$8)</f>
        <v>8.5496441341173707E-2</v>
      </c>
      <c r="Q23" s="3">
        <f>SUM(Amtsgericht!Q23*Amtsgericht!$B$8/$B$8,'Landgericht Erstinstanz'!Q23*'Landgericht Erstinstanz'!$B$8/$B$8,'Landgericht Berufung'!Q23*'Landgericht Berufung'!$B$8/$B$8,Oberlandesgericht!Q23*Oberlandesgericht!$B$8/$B$8)</f>
        <v>0.12723968370667735</v>
      </c>
      <c r="R23" s="3">
        <f>SUM(Amtsgericht!R23*Amtsgericht!$B$8/$B$8,'Landgericht Erstinstanz'!R23*'Landgericht Erstinstanz'!$B$8/$B$8,'Landgericht Berufung'!R23*'Landgericht Berufung'!$B$8/$B$8,Oberlandesgericht!R23*Oberlandesgericht!$B$8/$B$8)</f>
        <v>7.4977179366713026E-2</v>
      </c>
      <c r="S23" s="3">
        <f>SUM(Amtsgericht!S23*Amtsgericht!$B$8/$B$8,'Landgericht Erstinstanz'!S23*'Landgericht Erstinstanz'!$B$8/$B$8,'Landgericht Berufung'!S23*'Landgericht Berufung'!$B$8/$B$8,Oberlandesgericht!S23*Oberlandesgericht!$B$8/$B$8)</f>
        <v>8.0174935974899997E-2</v>
      </c>
      <c r="T23" s="3">
        <f>SUM(Amtsgericht!T23*Amtsgericht!$B$8/$B$8,'Landgericht Erstinstanz'!T23*'Landgericht Erstinstanz'!$B$8/$B$8,'Landgericht Berufung'!T23*'Landgericht Berufung'!$B$8/$B$8,Oberlandesgericht!T23*Oberlandesgericht!$B$8/$B$8)</f>
        <v>0.10063225215834734</v>
      </c>
      <c r="U23" s="3">
        <f>SUM(Amtsgericht!U23*Amtsgericht!$B$8/$B$8,'Landgericht Erstinstanz'!U23*'Landgericht Erstinstanz'!$B$8/$B$8,'Landgericht Berufung'!U23*'Landgericht Berufung'!$B$8/$B$8,Oberlandesgericht!U23*Oberlandesgericht!$B$8/$B$8)</f>
        <v>0.11875706842516089</v>
      </c>
      <c r="V23" s="3">
        <f>SUM(Amtsgericht!V23*Amtsgericht!$B$8/$B$8,'Landgericht Erstinstanz'!V23*'Landgericht Erstinstanz'!$B$8/$B$8,'Landgericht Berufung'!V23*'Landgericht Berufung'!$B$8/$B$8,Oberlandesgericht!V23*Oberlandesgericht!$B$8/$B$8)</f>
        <v>9.9801286177608917E-2</v>
      </c>
      <c r="W23" s="3">
        <f>SUM(Amtsgericht!W23*Amtsgericht!$B$8/$B$8,'Landgericht Erstinstanz'!W23*'Landgericht Erstinstanz'!$B$8/$B$8,'Landgericht Berufung'!W23*'Landgericht Berufung'!$B$8/$B$8,Oberlandesgericht!W23*Oberlandesgericht!$B$8/$B$8)</f>
        <v>9.1383210329245457E-2</v>
      </c>
      <c r="X23" s="3">
        <f>SUM(Amtsgericht!X23*Amtsgericht!$B$8/$B$8,'Landgericht Erstinstanz'!X23*'Landgericht Erstinstanz'!$B$8/$B$8,'Landgericht Berufung'!X23*'Landgericht Berufung'!$B$8/$B$8,Oberlandesgericht!X23*Oberlandesgericht!$B$8/$B$8)</f>
        <v>9.957173379961122E-2</v>
      </c>
      <c r="Y23" s="3">
        <f>SUM(Amtsgericht!Y23*Amtsgericht!$B$8/$B$8,'Landgericht Erstinstanz'!Y23*'Landgericht Erstinstanz'!$B$8/$B$8,'Landgericht Berufung'!Y23*'Landgericht Berufung'!$B$8/$B$8,Oberlandesgericht!Y23*Oberlandesgericht!$B$8/$B$8)</f>
        <v>9.4730031636934012E-2</v>
      </c>
      <c r="Z23" s="3">
        <f>SUM(Amtsgericht!Z23*Amtsgericht!$B$8/$B$8,'Landgericht Erstinstanz'!Z23*'Landgericht Erstinstanz'!$B$8/$B$8,'Landgericht Berufung'!Z23*'Landgericht Berufung'!$B$8/$B$8,Oberlandesgericht!Z23*Oberlandesgericht!$B$8/$B$8)</f>
        <v>0.11783663231825162</v>
      </c>
      <c r="AA23" s="3">
        <f>SUM(Amtsgericht!AA23*Amtsgericht!$B$8/$B$8,'Landgericht Erstinstanz'!AA23*'Landgericht Erstinstanz'!$B$8/$B$8,'Landgericht Berufung'!AA23*'Landgericht Berufung'!$B$8/$B$8,Oberlandesgericht!AA23*Oberlandesgericht!$B$8/$B$8)</f>
        <v>9.3254287091664556E-2</v>
      </c>
      <c r="AB23" s="3">
        <f>SUM(Amtsgericht!AB23*Amtsgericht!$B$8/$B$8,'Landgericht Erstinstanz'!AB23*'Landgericht Erstinstanz'!$B$8/$B$8,'Landgericht Berufung'!AB23*'Landgericht Berufung'!$B$8/$B$8,Oberlandesgericht!AB23*Oberlandesgericht!$B$8/$B$8)</f>
        <v>0.13370117457523112</v>
      </c>
      <c r="AC23" s="3">
        <f>SUM(Amtsgericht!AC23*Amtsgericht!$B$8/$B$8,'Landgericht Erstinstanz'!AC23*'Landgericht Erstinstanz'!$B$8/$B$8,'Landgericht Berufung'!AC23*'Landgericht Berufung'!$B$8/$B$8,Oberlandesgericht!AC23*Oberlandesgericht!$B$8/$B$8)</f>
        <v>0.10040162330921779</v>
      </c>
      <c r="AD23" s="3">
        <f>SUM(Amtsgericht!AD23*Amtsgericht!$B$8/$B$8,'Landgericht Erstinstanz'!AD23*'Landgericht Erstinstanz'!$B$8/$B$8,'Landgericht Berufung'!AD23*'Landgericht Berufung'!$B$8/$B$8,Oberlandesgericht!AD23*Oberlandesgericht!$B$8/$B$8)</f>
        <v>0.14556098582314059</v>
      </c>
      <c r="AE23" s="3">
        <f>SUM(Amtsgericht!AE23*Amtsgericht!$B$8/$B$8,'Landgericht Erstinstanz'!AE23*'Landgericht Erstinstanz'!$B$8/$B$8,'Landgericht Berufung'!AE23*'Landgericht Berufung'!$B$8/$B$8,Oberlandesgericht!AE23*Oberlandesgericht!$B$8/$B$8)</f>
        <v>0.14840884385250161</v>
      </c>
      <c r="AF23" s="4"/>
      <c r="AG23" s="4"/>
      <c r="AH23" s="4"/>
    </row>
    <row r="24" spans="1:34">
      <c r="A24" s="27" t="s">
        <v>121</v>
      </c>
      <c r="B24" s="3">
        <f>SUM(Amtsgericht!B24*Amtsgericht!$B$8/$B$8,'Landgericht Erstinstanz'!B24*'Landgericht Erstinstanz'!$B$8/$B$8,'Landgericht Berufung'!B24*'Landgericht Berufung'!$B$8/$B$8,Oberlandesgericht!B24*Oberlandesgericht!$B$8/$B$8)</f>
        <v>4.1700144624779049E-2</v>
      </c>
      <c r="C24" s="3">
        <f>SUM(Amtsgericht!C24*Amtsgericht!$B$8/$B$8,'Landgericht Erstinstanz'!C24*'Landgericht Erstinstanz'!$B$8/$B$8,'Landgericht Berufung'!C24*'Landgericht Berufung'!$B$8/$B$8,Oberlandesgericht!C24*Oberlandesgericht!$B$8/$B$8)</f>
        <v>1.7467181495514982E-2</v>
      </c>
      <c r="D24" s="3">
        <f>SUM(Amtsgericht!D24*Amtsgericht!$B$8/$B$8,'Landgericht Erstinstanz'!D24*'Landgericht Erstinstanz'!$B$8/$B$8,'Landgericht Berufung'!D24*'Landgericht Berufung'!$B$8/$B$8,Oberlandesgericht!D24*Oberlandesgericht!$B$8/$B$8)</f>
        <v>2.0508790844107446E-2</v>
      </c>
      <c r="E24" s="3">
        <f>SUM(Amtsgericht!E24*Amtsgericht!$B$8/$B$8,'Landgericht Erstinstanz'!E24*'Landgericht Erstinstanz'!$B$8/$B$8,'Landgericht Berufung'!E24*'Landgericht Berufung'!$B$8/$B$8,Oberlandesgericht!E24*Oberlandesgericht!$B$8/$B$8)</f>
        <v>1.468288502928632E-2</v>
      </c>
      <c r="F24" s="3">
        <f>SUM(Amtsgericht!F24*Amtsgericht!$B$8/$B$8,'Landgericht Erstinstanz'!F24*'Landgericht Erstinstanz'!$B$8/$B$8,'Landgericht Berufung'!F24*'Landgericht Berufung'!$B$8/$B$8,Oberlandesgericht!F24*Oberlandesgericht!$B$8/$B$8)</f>
        <v>4.85553809035488E-2</v>
      </c>
      <c r="G24" s="3">
        <f>SUM(Amtsgericht!G24*Amtsgericht!$B$8/$B$8,'Landgericht Erstinstanz'!G24*'Landgericht Erstinstanz'!$B$8/$B$8,'Landgericht Berufung'!G24*'Landgericht Berufung'!$B$8/$B$8,Oberlandesgericht!G24*Oberlandesgericht!$B$8/$B$8)</f>
        <v>4.8026173227833875E-2</v>
      </c>
      <c r="H24" s="3">
        <f>SUM(Amtsgericht!H24*Amtsgericht!$B$8/$B$8,'Landgericht Erstinstanz'!H24*'Landgericht Erstinstanz'!$B$8/$B$8,'Landgericht Berufung'!H24*'Landgericht Berufung'!$B$8/$B$8,Oberlandesgericht!H24*Oberlandesgericht!$B$8/$B$8)</f>
        <v>3.9328610184231172E-2</v>
      </c>
      <c r="I24" s="3">
        <f>SUM(Amtsgericht!I24*Amtsgericht!$B$8/$B$8,'Landgericht Erstinstanz'!I24*'Landgericht Erstinstanz'!$B$8/$B$8,'Landgericht Berufung'!I24*'Landgericht Berufung'!$B$8/$B$8,Oberlandesgericht!I24*Oberlandesgericht!$B$8/$B$8)</f>
        <v>6.2921919666216936E-2</v>
      </c>
      <c r="J24" s="3">
        <f>SUM(Amtsgericht!J24*Amtsgericht!$B$8/$B$8,'Landgericht Erstinstanz'!J24*'Landgericht Erstinstanz'!$B$8/$B$8,'Landgericht Berufung'!J24*'Landgericht Berufung'!$B$8/$B$8,Oberlandesgericht!J24*Oberlandesgericht!$B$8/$B$8)</f>
        <v>3.4820897862910503E-2</v>
      </c>
      <c r="K24" s="3">
        <f>SUM(Amtsgericht!K24*Amtsgericht!$B$8/$B$8,'Landgericht Erstinstanz'!K24*'Landgericht Erstinstanz'!$B$8/$B$8,'Landgericht Berufung'!K24*'Landgericht Berufung'!$B$8/$B$8,Oberlandesgericht!K24*Oberlandesgericht!$B$8/$B$8)</f>
        <v>3.3945407729272674E-2</v>
      </c>
      <c r="L24" s="3">
        <f>SUM(Amtsgericht!L24*Amtsgericht!$B$8/$B$8,'Landgericht Erstinstanz'!L24*'Landgericht Erstinstanz'!$B$8/$B$8,'Landgericht Berufung'!L24*'Landgericht Berufung'!$B$8/$B$8,Oberlandesgericht!L24*Oberlandesgericht!$B$8/$B$8)</f>
        <v>5.5870543768704352E-2</v>
      </c>
      <c r="M24" s="3">
        <f>SUM(Amtsgericht!M24*Amtsgericht!$B$8/$B$8,'Landgericht Erstinstanz'!M24*'Landgericht Erstinstanz'!$B$8/$B$8,'Landgericht Berufung'!M24*'Landgericht Berufung'!$B$8/$B$8,Oberlandesgericht!M24*Oberlandesgericht!$B$8/$B$8)</f>
        <v>5.4415827524625336E-2</v>
      </c>
      <c r="N24" s="3">
        <f>SUM(Amtsgericht!N24*Amtsgericht!$B$8/$B$8,'Landgericht Erstinstanz'!N24*'Landgericht Erstinstanz'!$B$8/$B$8,'Landgericht Berufung'!N24*'Landgericht Berufung'!$B$8/$B$8,Oberlandesgericht!N24*Oberlandesgericht!$B$8/$B$8)</f>
        <v>2.4287003517389286E-2</v>
      </c>
      <c r="O24" s="3">
        <f>SUM(Amtsgericht!O24*Amtsgericht!$B$8/$B$8,'Landgericht Erstinstanz'!O24*'Landgericht Erstinstanz'!$B$8/$B$8,'Landgericht Berufung'!O24*'Landgericht Berufung'!$B$8/$B$8,Oberlandesgericht!O24*Oberlandesgericht!$B$8/$B$8)</f>
        <v>0.10164204020312409</v>
      </c>
      <c r="P24" s="3">
        <f>SUM(Amtsgericht!P24*Amtsgericht!$B$8/$B$8,'Landgericht Erstinstanz'!P24*'Landgericht Erstinstanz'!$B$8/$B$8,'Landgericht Berufung'!P24*'Landgericht Berufung'!$B$8/$B$8,Oberlandesgericht!P24*Oberlandesgericht!$B$8/$B$8)</f>
        <v>3.1887384904110916E-2</v>
      </c>
      <c r="Q24" s="3">
        <f>SUM(Amtsgericht!Q24*Amtsgericht!$B$8/$B$8,'Landgericht Erstinstanz'!Q24*'Landgericht Erstinstanz'!$B$8/$B$8,'Landgericht Berufung'!Q24*'Landgericht Berufung'!$B$8/$B$8,Oberlandesgericht!Q24*Oberlandesgericht!$B$8/$B$8)</f>
        <v>3.9735729767824773E-2</v>
      </c>
      <c r="R24" s="3">
        <f>SUM(Amtsgericht!R24*Amtsgericht!$B$8/$B$8,'Landgericht Erstinstanz'!R24*'Landgericht Erstinstanz'!$B$8/$B$8,'Landgericht Berufung'!R24*'Landgericht Berufung'!$B$8/$B$8,Oberlandesgericht!R24*Oberlandesgericht!$B$8/$B$8)</f>
        <v>3.2461051103773966E-2</v>
      </c>
      <c r="S24" s="3">
        <f>SUM(Amtsgericht!S24*Amtsgericht!$B$8/$B$8,'Landgericht Erstinstanz'!S24*'Landgericht Erstinstanz'!$B$8/$B$8,'Landgericht Berufung'!S24*'Landgericht Berufung'!$B$8/$B$8,Oberlandesgericht!S24*Oberlandesgericht!$B$8/$B$8)</f>
        <v>1.7465828624128675E-2</v>
      </c>
      <c r="T24" s="3">
        <f>SUM(Amtsgericht!T24*Amtsgericht!$B$8/$B$8,'Landgericht Erstinstanz'!T24*'Landgericht Erstinstanz'!$B$8/$B$8,'Landgericht Berufung'!T24*'Landgericht Berufung'!$B$8/$B$8,Oberlandesgericht!T24*Oberlandesgericht!$B$8/$B$8)</f>
        <v>4.5332759328329392E-2</v>
      </c>
      <c r="U24" s="3">
        <f>SUM(Amtsgericht!U24*Amtsgericht!$B$8/$B$8,'Landgericht Erstinstanz'!U24*'Landgericht Erstinstanz'!$B$8/$B$8,'Landgericht Berufung'!U24*'Landgericht Berufung'!$B$8/$B$8,Oberlandesgericht!U24*Oberlandesgericht!$B$8/$B$8)</f>
        <v>4.7614955555944846E-2</v>
      </c>
      <c r="V24" s="3">
        <f>SUM(Amtsgericht!V24*Amtsgericht!$B$8/$B$8,'Landgericht Erstinstanz'!V24*'Landgericht Erstinstanz'!$B$8/$B$8,'Landgericht Berufung'!V24*'Landgericht Berufung'!$B$8/$B$8,Oberlandesgericht!V24*Oberlandesgericht!$B$8/$B$8)</f>
        <v>4.0225329829235476E-2</v>
      </c>
      <c r="W24" s="3">
        <f>SUM(Amtsgericht!W24*Amtsgericht!$B$8/$B$8,'Landgericht Erstinstanz'!W24*'Landgericht Erstinstanz'!$B$8/$B$8,'Landgericht Berufung'!W24*'Landgericht Berufung'!$B$8/$B$8,Oberlandesgericht!W24*Oberlandesgericht!$B$8/$B$8)</f>
        <v>4.4408416699371199E-2</v>
      </c>
      <c r="X24" s="3">
        <f>SUM(Amtsgericht!X24*Amtsgericht!$B$8/$B$8,'Landgericht Erstinstanz'!X24*'Landgericht Erstinstanz'!$B$8/$B$8,'Landgericht Berufung'!X24*'Landgericht Berufung'!$B$8/$B$8,Oberlandesgericht!X24*Oberlandesgericht!$B$8/$B$8)</f>
        <v>2.4653427244895117E-2</v>
      </c>
      <c r="Y24" s="3">
        <f>SUM(Amtsgericht!Y24*Amtsgericht!$B$8/$B$8,'Landgericht Erstinstanz'!Y24*'Landgericht Erstinstanz'!$B$8/$B$8,'Landgericht Berufung'!Y24*'Landgericht Berufung'!$B$8/$B$8,Oberlandesgericht!Y24*Oberlandesgericht!$B$8/$B$8)</f>
        <v>5.216484029906835E-2</v>
      </c>
      <c r="Z24" s="3">
        <f>SUM(Amtsgericht!Z24*Amtsgericht!$B$8/$B$8,'Landgericht Erstinstanz'!Z24*'Landgericht Erstinstanz'!$B$8/$B$8,'Landgericht Berufung'!Z24*'Landgericht Berufung'!$B$8/$B$8,Oberlandesgericht!Z24*Oberlandesgericht!$B$8/$B$8)</f>
        <v>1.5945501929758941E-2</v>
      </c>
      <c r="AA24" s="3">
        <f>SUM(Amtsgericht!AA24*Amtsgericht!$B$8/$B$8,'Landgericht Erstinstanz'!AA24*'Landgericht Erstinstanz'!$B$8/$B$8,'Landgericht Berufung'!AA24*'Landgericht Berufung'!$B$8/$B$8,Oberlandesgericht!AA24*Oberlandesgericht!$B$8/$B$8)</f>
        <v>4.6627143545832278E-2</v>
      </c>
      <c r="AB24" s="3">
        <f>SUM(Amtsgericht!AB24*Amtsgericht!$B$8/$B$8,'Landgericht Erstinstanz'!AB24*'Landgericht Erstinstanz'!$B$8/$B$8,'Landgericht Berufung'!AB24*'Landgericht Berufung'!$B$8/$B$8,Oberlandesgericht!AB24*Oberlandesgericht!$B$8/$B$8)</f>
        <v>6.6176548788848849E-2</v>
      </c>
      <c r="AC24" s="3">
        <f>SUM(Amtsgericht!AC24*Amtsgericht!$B$8/$B$8,'Landgericht Erstinstanz'!AC24*'Landgericht Erstinstanz'!$B$8/$B$8,'Landgericht Berufung'!AC24*'Landgericht Berufung'!$B$8/$B$8,Oberlandesgericht!AC24*Oberlandesgericht!$B$8/$B$8)</f>
        <v>4.9168519198673225E-2</v>
      </c>
      <c r="AD24" s="3">
        <f>SUM(Amtsgericht!AD24*Amtsgericht!$B$8/$B$8,'Landgericht Erstinstanz'!AD24*'Landgericht Erstinstanz'!$B$8/$B$8,'Landgericht Berufung'!AD24*'Landgericht Berufung'!$B$8/$B$8,Oberlandesgericht!AD24*Oberlandesgericht!$B$8/$B$8)</f>
        <v>5.4530741151944749E-2</v>
      </c>
      <c r="AE24" s="3">
        <f>SUM(Amtsgericht!AE24*Amtsgericht!$B$8/$B$8,'Landgericht Erstinstanz'!AE24*'Landgericht Erstinstanz'!$B$8/$B$8,'Landgericht Berufung'!AE24*'Landgericht Berufung'!$B$8/$B$8,Oberlandesgericht!AE24*Oberlandesgericht!$B$8/$B$8)</f>
        <v>4.9371323332482606E-2</v>
      </c>
      <c r="AF24" s="4"/>
      <c r="AG24" s="4"/>
      <c r="AH24" s="4"/>
    </row>
    <row r="25" spans="1:34">
      <c r="A25" s="27" t="s">
        <v>122</v>
      </c>
      <c r="B25" s="3">
        <f>SUM(Amtsgericht!B25*Amtsgericht!$B$8/$B$8,'Landgericht Erstinstanz'!B25*'Landgericht Erstinstanz'!$B$8/$B$8,'Landgericht Berufung'!B25*'Landgericht Berufung'!$B$8/$B$8,Oberlandesgericht!B25*Oberlandesgericht!$B$8/$B$8)</f>
        <v>3.0089988751406078E-2</v>
      </c>
      <c r="C25" s="3">
        <f>SUM(Amtsgericht!C25*Amtsgericht!$B$8/$B$8,'Landgericht Erstinstanz'!C25*'Landgericht Erstinstanz'!$B$8/$B$8,'Landgericht Berufung'!C25*'Landgericht Berufung'!$B$8/$B$8,Oberlandesgericht!C25*Oberlandesgericht!$B$8/$B$8)</f>
        <v>1.2974044522071538E-2</v>
      </c>
      <c r="D25" s="3">
        <f>SUM(Amtsgericht!D25*Amtsgericht!$B$8/$B$8,'Landgericht Erstinstanz'!D25*'Landgericht Erstinstanz'!$B$8/$B$8,'Landgericht Berufung'!D25*'Landgericht Berufung'!$B$8/$B$8,Oberlandesgericht!D25*Oberlandesgericht!$B$8/$B$8)</f>
        <v>2.1606991372542236E-2</v>
      </c>
      <c r="E25" s="3">
        <f>SUM(Amtsgericht!E25*Amtsgericht!$B$8/$B$8,'Landgericht Erstinstanz'!E25*'Landgericht Erstinstanz'!$B$8/$B$8,'Landgericht Berufung'!E25*'Landgericht Berufung'!$B$8/$B$8,Oberlandesgericht!E25*Oberlandesgericht!$B$8/$B$8)</f>
        <v>6.59099068620108E-3</v>
      </c>
      <c r="F25" s="3">
        <f>SUM(Amtsgericht!F25*Amtsgericht!$B$8/$B$8,'Landgericht Erstinstanz'!F25*'Landgericht Erstinstanz'!$B$8/$B$8,'Landgericht Berufung'!F25*'Landgericht Berufung'!$B$8/$B$8,Oberlandesgericht!F25*Oberlandesgericht!$B$8/$B$8)</f>
        <v>4.264958691046631E-2</v>
      </c>
      <c r="G25" s="3">
        <f>SUM(Amtsgericht!G25*Amtsgericht!$B$8/$B$8,'Landgericht Erstinstanz'!G25*'Landgericht Erstinstanz'!$B$8/$B$8,'Landgericht Berufung'!G25*'Landgericht Berufung'!$B$8/$B$8,Oberlandesgericht!G25*Oberlandesgericht!$B$8/$B$8)</f>
        <v>4.6567710921601307E-2</v>
      </c>
      <c r="H25" s="3">
        <f>SUM(Amtsgericht!H25*Amtsgericht!$B$8/$B$8,'Landgericht Erstinstanz'!H25*'Landgericht Erstinstanz'!$B$8/$B$8,'Landgericht Berufung'!H25*'Landgericht Berufung'!$B$8/$B$8,Oberlandesgericht!H25*Oberlandesgericht!$B$8/$B$8)</f>
        <v>2.5161497669934117E-2</v>
      </c>
      <c r="I25" s="3">
        <f>SUM(Amtsgericht!I25*Amtsgericht!$B$8/$B$8,'Landgericht Erstinstanz'!I25*'Landgericht Erstinstanz'!$B$8/$B$8,'Landgericht Berufung'!I25*'Landgericht Berufung'!$B$8/$B$8,Oberlandesgericht!I25*Oberlandesgericht!$B$8/$B$8)</f>
        <v>5.0789838195627504E-2</v>
      </c>
      <c r="J25" s="3">
        <f>SUM(Amtsgericht!J25*Amtsgericht!$B$8/$B$8,'Landgericht Erstinstanz'!J25*'Landgericht Erstinstanz'!$B$8/$B$8,'Landgericht Berufung'!J25*'Landgericht Berufung'!$B$8/$B$8,Oberlandesgericht!J25*Oberlandesgericht!$B$8/$B$8)</f>
        <v>2.5307276561753508E-2</v>
      </c>
      <c r="K25" s="3">
        <f>SUM(Amtsgericht!K25*Amtsgericht!$B$8/$B$8,'Landgericht Erstinstanz'!K25*'Landgericht Erstinstanz'!$B$8/$B$8,'Landgericht Berufung'!K25*'Landgericht Berufung'!$B$8/$B$8,Oberlandesgericht!K25*Oberlandesgericht!$B$8/$B$8)</f>
        <v>2.7625135139529525E-2</v>
      </c>
      <c r="L25" s="3">
        <f>SUM(Amtsgericht!L25*Amtsgericht!$B$8/$B$8,'Landgericht Erstinstanz'!L25*'Landgericht Erstinstanz'!$B$8/$B$8,'Landgericht Berufung'!L25*'Landgericht Berufung'!$B$8/$B$8,Oberlandesgericht!L25*Oberlandesgericht!$B$8/$B$8)</f>
        <v>2.6292002221188111E-2</v>
      </c>
      <c r="M25" s="3">
        <f>SUM(Amtsgericht!M25*Amtsgericht!$B$8/$B$8,'Landgericht Erstinstanz'!M25*'Landgericht Erstinstanz'!$B$8/$B$8,'Landgericht Berufung'!M25*'Landgericht Berufung'!$B$8/$B$8,Oberlandesgericht!M25*Oberlandesgericht!$B$8/$B$8)</f>
        <v>2.9984475875656794E-2</v>
      </c>
      <c r="N25" s="3">
        <f>SUM(Amtsgericht!N25*Amtsgericht!$B$8/$B$8,'Landgericht Erstinstanz'!N25*'Landgericht Erstinstanz'!$B$8/$B$8,'Landgericht Berufung'!N25*'Landgericht Berufung'!$B$8/$B$8,Oberlandesgericht!N25*Oberlandesgericht!$B$8/$B$8)</f>
        <v>4.3503660419898789E-2</v>
      </c>
      <c r="O25" s="3">
        <f>SUM(Amtsgericht!O25*Amtsgericht!$B$8/$B$8,'Landgericht Erstinstanz'!O25*'Landgericht Erstinstanz'!$B$8/$B$8,'Landgericht Berufung'!O25*'Landgericht Berufung'!$B$8/$B$8,Oberlandesgericht!O25*Oberlandesgericht!$B$8/$B$8)</f>
        <v>5.7254641046747948E-2</v>
      </c>
      <c r="P25" s="3">
        <f>SUM(Amtsgericht!P25*Amtsgericht!$B$8/$B$8,'Landgericht Erstinstanz'!P25*'Landgericht Erstinstanz'!$B$8/$B$8,'Landgericht Berufung'!P25*'Landgericht Berufung'!$B$8/$B$8,Oberlandesgericht!P25*Oberlandesgericht!$B$8/$B$8)</f>
        <v>2.7917797785373923E-2</v>
      </c>
      <c r="Q25" s="3">
        <f>SUM(Amtsgericht!Q25*Amtsgericht!$B$8/$B$8,'Landgericht Erstinstanz'!Q25*'Landgericht Erstinstanz'!$B$8/$B$8,'Landgericht Berufung'!Q25*'Landgericht Berufung'!$B$8/$B$8,Oberlandesgericht!Q25*Oberlandesgericht!$B$8/$B$8)</f>
        <v>6.4635188627504586E-2</v>
      </c>
      <c r="R25" s="3">
        <f>SUM(Amtsgericht!R25*Amtsgericht!$B$8/$B$8,'Landgericht Erstinstanz'!R25*'Landgericht Erstinstanz'!$B$8/$B$8,'Landgericht Berufung'!R25*'Landgericht Berufung'!$B$8/$B$8,Oberlandesgericht!R25*Oberlandesgericht!$B$8/$B$8)</f>
        <v>1.9633619043388804E-2</v>
      </c>
      <c r="S25" s="3">
        <f>SUM(Amtsgericht!S25*Amtsgericht!$B$8/$B$8,'Landgericht Erstinstanz'!S25*'Landgericht Erstinstanz'!$B$8/$B$8,'Landgericht Berufung'!S25*'Landgericht Berufung'!$B$8/$B$8,Oberlandesgericht!S25*Oberlandesgericht!$B$8/$B$8)</f>
        <v>1.4412248809816284E-2</v>
      </c>
      <c r="T25" s="3">
        <f>SUM(Amtsgericht!T25*Amtsgericht!$B$8/$B$8,'Landgericht Erstinstanz'!T25*'Landgericht Erstinstanz'!$B$8/$B$8,'Landgericht Berufung'!T25*'Landgericht Berufung'!$B$8/$B$8,Oberlandesgericht!T25*Oberlandesgericht!$B$8/$B$8)</f>
        <v>3.1003751604640903E-2</v>
      </c>
      <c r="U25" s="3">
        <f>SUM(Amtsgericht!U25*Amtsgericht!$B$8/$B$8,'Landgericht Erstinstanz'!U25*'Landgericht Erstinstanz'!$B$8/$B$8,'Landgericht Berufung'!U25*'Landgericht Berufung'!$B$8/$B$8,Oberlandesgericht!U25*Oberlandesgericht!$B$8/$B$8)</f>
        <v>3.2009468166297253E-2</v>
      </c>
      <c r="V25" s="3">
        <f>SUM(Amtsgericht!V25*Amtsgericht!$B$8/$B$8,'Landgericht Erstinstanz'!V25*'Landgericht Erstinstanz'!$B$8/$B$8,'Landgericht Berufung'!V25*'Landgericht Berufung'!$B$8/$B$8,Oberlandesgericht!V25*Oberlandesgericht!$B$8/$B$8)</f>
        <v>3.4905464746606385E-2</v>
      </c>
      <c r="W25" s="3">
        <f>SUM(Amtsgericht!W25*Amtsgericht!$B$8/$B$8,'Landgericht Erstinstanz'!W25*'Landgericht Erstinstanz'!$B$8/$B$8,'Landgericht Berufung'!W25*'Landgericht Berufung'!$B$8/$B$8,Oberlandesgericht!W25*Oberlandesgericht!$B$8/$B$8)</f>
        <v>2.5998707170191593E-2</v>
      </c>
      <c r="X25" s="3">
        <f>SUM(Amtsgericht!X25*Amtsgericht!$B$8/$B$8,'Landgericht Erstinstanz'!X25*'Landgericht Erstinstanz'!$B$8/$B$8,'Landgericht Berufung'!X25*'Landgericht Berufung'!$B$8/$B$8,Oberlandesgericht!X25*Oberlandesgericht!$B$8/$B$8)</f>
        <v>1.9454770701520296E-2</v>
      </c>
      <c r="Y25" s="3">
        <f>SUM(Amtsgericht!Y25*Amtsgericht!$B$8/$B$8,'Landgericht Erstinstanz'!Y25*'Landgericht Erstinstanz'!$B$8/$B$8,'Landgericht Berufung'!Y25*'Landgericht Berufung'!$B$8/$B$8,Oberlandesgericht!Y25*Oberlandesgericht!$B$8/$B$8)</f>
        <v>2.0814946816968462E-2</v>
      </c>
      <c r="Z25" s="3">
        <f>SUM(Amtsgericht!Z25*Amtsgericht!$B$8/$B$8,'Landgericht Erstinstanz'!Z25*'Landgericht Erstinstanz'!$B$8/$B$8,'Landgericht Berufung'!Z25*'Landgericht Berufung'!$B$8/$B$8,Oberlandesgericht!Z25*Oberlandesgericht!$B$8/$B$8)</f>
        <v>2.5406081779637952E-2</v>
      </c>
      <c r="AA25" s="3">
        <f>SUM(Amtsgericht!AA25*Amtsgericht!$B$8/$B$8,'Landgericht Erstinstanz'!AA25*'Landgericht Erstinstanz'!$B$8/$B$8,'Landgericht Berufung'!AA25*'Landgericht Berufung'!$B$8/$B$8,Oberlandesgericht!AA25*Oberlandesgericht!$B$8/$B$8)</f>
        <v>3.0082028094085347E-2</v>
      </c>
      <c r="AB25" s="3">
        <f>SUM(Amtsgericht!AB25*Amtsgericht!$B$8/$B$8,'Landgericht Erstinstanz'!AB25*'Landgericht Erstinstanz'!$B$8/$B$8,'Landgericht Berufung'!AB25*'Landgericht Berufung'!$B$8/$B$8,Oberlandesgericht!AB25*Oberlandesgericht!$B$8/$B$8)</f>
        <v>3.7428094485447927E-2</v>
      </c>
      <c r="AC25" s="3">
        <f>SUM(Amtsgericht!AC25*Amtsgericht!$B$8/$B$8,'Landgericht Erstinstanz'!AC25*'Landgericht Erstinstanz'!$B$8/$B$8,'Landgericht Berufung'!AC25*'Landgericht Berufung'!$B$8/$B$8,Oberlandesgericht!AC25*Oberlandesgericht!$B$8/$B$8)</f>
        <v>2.9055501997621854E-2</v>
      </c>
      <c r="AD25" s="3">
        <f>SUM(Amtsgericht!AD25*Amtsgericht!$B$8/$B$8,'Landgericht Erstinstanz'!AD25*'Landgericht Erstinstanz'!$B$8/$B$8,'Landgericht Berufung'!AD25*'Landgericht Berufung'!$B$8/$B$8,Oberlandesgericht!AD25*Oberlandesgericht!$B$8/$B$8)</f>
        <v>4.8270327290137312E-2</v>
      </c>
      <c r="AE25" s="3">
        <f>SUM(Amtsgericht!AE25*Amtsgericht!$B$8/$B$8,'Landgericht Erstinstanz'!AE25*'Landgericht Erstinstanz'!$B$8/$B$8,'Landgericht Berufung'!AE25*'Landgericht Berufung'!$B$8/$B$8,Oberlandesgericht!AE25*Oberlandesgericht!$B$8/$B$8)</f>
        <v>4.0521027308561219E-2</v>
      </c>
      <c r="AF25" s="4"/>
      <c r="AG25" s="4"/>
      <c r="AH25" s="4"/>
    </row>
    <row r="26" spans="1:34">
      <c r="A26" s="27" t="s">
        <v>123</v>
      </c>
      <c r="B26" s="3">
        <f>SUM(Amtsgericht!B26*Amtsgericht!$B$8/$B$8,'Landgericht Erstinstanz'!B26*'Landgericht Erstinstanz'!$B$8/$B$8,'Landgericht Berufung'!B26*'Landgericht Berufung'!$B$8/$B$8,Oberlandesgericht!B26*Oberlandesgericht!$B$8/$B$8)</f>
        <v>8.838180941668005E-3</v>
      </c>
      <c r="C26" s="3">
        <f>SUM(Amtsgericht!C26*Amtsgericht!$B$8/$B$8,'Landgericht Erstinstanz'!C26*'Landgericht Erstinstanz'!$B$8/$B$8,'Landgericht Berufung'!C26*'Landgericht Berufung'!$B$8/$B$8,Oberlandesgericht!C26*Oberlandesgericht!$B$8/$B$8)</f>
        <v>5.1504376127556092E-3</v>
      </c>
      <c r="D26" s="3">
        <f>SUM(Amtsgericht!D26*Amtsgericht!$B$8/$B$8,'Landgericht Erstinstanz'!D26*'Landgericht Erstinstanz'!$B$8/$B$8,'Landgericht Berufung'!D26*'Landgericht Berufung'!$B$8/$B$8,Oberlandesgericht!D26*Oberlandesgericht!$B$8/$B$8)</f>
        <v>6.386757764679697E-3</v>
      </c>
      <c r="E26" s="3">
        <f>SUM(Amtsgericht!E26*Amtsgericht!$B$8/$B$8,'Landgericht Erstinstanz'!E26*'Landgericht Erstinstanz'!$B$8/$B$8,'Landgericht Berufung'!E26*'Landgericht Berufung'!$B$8/$B$8,Oberlandesgericht!E26*Oberlandesgericht!$B$8/$B$8)</f>
        <v>4.1493234943822755E-3</v>
      </c>
      <c r="F26" s="3">
        <f>SUM(Amtsgericht!F26*Amtsgericht!$B$8/$B$8,'Landgericht Erstinstanz'!F26*'Landgericht Erstinstanz'!$B$8/$B$8,'Landgericht Berufung'!F26*'Landgericht Berufung'!$B$8/$B$8,Oberlandesgericht!F26*Oberlandesgericht!$B$8/$B$8)</f>
        <v>1.4445774555163271E-2</v>
      </c>
      <c r="G26" s="3">
        <f>SUM(Amtsgericht!G26*Amtsgericht!$B$8/$B$8,'Landgericht Erstinstanz'!G26*'Landgericht Erstinstanz'!$B$8/$B$8,'Landgericht Berufung'!G26*'Landgericht Berufung'!$B$8/$B$8,Oberlandesgericht!G26*Oberlandesgericht!$B$8/$B$8)</f>
        <v>1.2057565824179701E-2</v>
      </c>
      <c r="H26" s="3">
        <f>SUM(Amtsgericht!H26*Amtsgericht!$B$8/$B$8,'Landgericht Erstinstanz'!H26*'Landgericht Erstinstanz'!$B$8/$B$8,'Landgericht Berufung'!H26*'Landgericht Berufung'!$B$8/$B$8,Oberlandesgericht!H26*Oberlandesgericht!$B$8/$B$8)</f>
        <v>2.9264011116257524E-2</v>
      </c>
      <c r="I26" s="3">
        <f>SUM(Amtsgericht!I26*Amtsgericht!$B$8/$B$8,'Landgericht Erstinstanz'!I26*'Landgericht Erstinstanz'!$B$8/$B$8,'Landgericht Berufung'!I26*'Landgericht Berufung'!$B$8/$B$8,Oberlandesgericht!I26*Oberlandesgericht!$B$8/$B$8)</f>
        <v>1.1368146537620834E-2</v>
      </c>
      <c r="J26" s="3">
        <f>SUM(Amtsgericht!J26*Amtsgericht!$B$8/$B$8,'Landgericht Erstinstanz'!J26*'Landgericht Erstinstanz'!$B$8/$B$8,'Landgericht Berufung'!J26*'Landgericht Berufung'!$B$8/$B$8,Oberlandesgericht!J26*Oberlandesgericht!$B$8/$B$8)</f>
        <v>6.7980715493165473E-3</v>
      </c>
      <c r="K26" s="3">
        <f>SUM(Amtsgericht!K26*Amtsgericht!$B$8/$B$8,'Landgericht Erstinstanz'!K26*'Landgericht Erstinstanz'!$B$8/$B$8,'Landgericht Berufung'!K26*'Landgericht Berufung'!$B$8/$B$8,Oberlandesgericht!K26*Oberlandesgericht!$B$8/$B$8)</f>
        <v>1.2404089346854977E-2</v>
      </c>
      <c r="L26" s="3">
        <f>SUM(Amtsgericht!L26*Amtsgericht!$B$8/$B$8,'Landgericht Erstinstanz'!L26*'Landgericht Erstinstanz'!$B$8/$B$8,'Landgericht Berufung'!L26*'Landgericht Berufung'!$B$8/$B$8,Oberlandesgericht!L26*Oberlandesgericht!$B$8/$B$8)</f>
        <v>0</v>
      </c>
      <c r="M26" s="3">
        <f>SUM(Amtsgericht!M26*Amtsgericht!$B$8/$B$8,'Landgericht Erstinstanz'!M26*'Landgericht Erstinstanz'!$B$8/$B$8,'Landgericht Berufung'!M26*'Landgericht Berufung'!$B$8/$B$8,Oberlandesgericht!M26*Oberlandesgericht!$B$8/$B$8)</f>
        <v>6.8710067712811178E-3</v>
      </c>
      <c r="N26" s="3">
        <f>SUM(Amtsgericht!N26*Amtsgericht!$B$8/$B$8,'Landgericht Erstinstanz'!N26*'Landgericht Erstinstanz'!$B$8/$B$8,'Landgericht Berufung'!N26*'Landgericht Berufung'!$B$8/$B$8,Oberlandesgericht!N26*Oberlandesgericht!$B$8/$B$8)</f>
        <v>1.5703393270061386E-2</v>
      </c>
      <c r="O26" s="3">
        <f>SUM(Amtsgericht!O26*Amtsgericht!$B$8/$B$8,'Landgericht Erstinstanz'!O26*'Landgericht Erstinstanz'!$B$8/$B$8,'Landgericht Berufung'!O26*'Landgericht Berufung'!$B$8/$B$8,Oberlandesgericht!O26*Oberlandesgericht!$B$8/$B$8)</f>
        <v>2.4424494349696221E-2</v>
      </c>
      <c r="P26" s="3">
        <f>SUM(Amtsgericht!P26*Amtsgericht!$B$8/$B$8,'Landgericht Erstinstanz'!P26*'Landgericht Erstinstanz'!$B$8/$B$8,'Landgericht Berufung'!P26*'Landgericht Berufung'!$B$8/$B$8,Oberlandesgericht!P26*Oberlandesgericht!$B$8/$B$8)</f>
        <v>7.8828733330741294E-3</v>
      </c>
      <c r="Q26" s="3">
        <f>SUM(Amtsgericht!Q26*Amtsgericht!$B$8/$B$8,'Landgericht Erstinstanz'!Q26*'Landgericht Erstinstanz'!$B$8/$B$8,'Landgericht Berufung'!Q26*'Landgericht Berufung'!$B$8/$B$8,Oberlandesgericht!Q26*Oberlandesgericht!$B$8/$B$8)</f>
        <v>9.9339324419561933E-3</v>
      </c>
      <c r="R26" s="3">
        <f>SUM(Amtsgericht!R26*Amtsgericht!$B$8/$B$8,'Landgericht Erstinstanz'!R26*'Landgericht Erstinstanz'!$B$8/$B$8,'Landgericht Berufung'!R26*'Landgericht Berufung'!$B$8/$B$8,Oberlandesgericht!R26*Oberlandesgericht!$B$8/$B$8)</f>
        <v>8.2137932241577987E-3</v>
      </c>
      <c r="S26" s="3">
        <f>SUM(Amtsgericht!S26*Amtsgericht!$B$8/$B$8,'Landgericht Erstinstanz'!S26*'Landgericht Erstinstanz'!$B$8/$B$8,'Landgericht Berufung'!S26*'Landgericht Berufung'!$B$8/$B$8,Oberlandesgericht!S26*Oberlandesgericht!$B$8/$B$8)</f>
        <v>3.1878077433944965E-3</v>
      </c>
      <c r="T26" s="3">
        <f>SUM(Amtsgericht!T26*Amtsgericht!$B$8/$B$8,'Landgericht Erstinstanz'!T26*'Landgericht Erstinstanz'!$B$8/$B$8,'Landgericht Berufung'!T26*'Landgericht Berufung'!$B$8/$B$8,Oberlandesgericht!T26*Oberlandesgericht!$B$8/$B$8)</f>
        <v>9.1294537512649401E-3</v>
      </c>
      <c r="U26" s="3">
        <f>SUM(Amtsgericht!U26*Amtsgericht!$B$8/$B$8,'Landgericht Erstinstanz'!U26*'Landgericht Erstinstanz'!$B$8/$B$8,'Landgericht Berufung'!U26*'Landgericht Berufung'!$B$8/$B$8,Oberlandesgericht!U26*Oberlandesgericht!$B$8/$B$8)</f>
        <v>5.2270290174351516E-3</v>
      </c>
      <c r="V26" s="3">
        <f>SUM(Amtsgericht!V26*Amtsgericht!$B$8/$B$8,'Landgericht Erstinstanz'!V26*'Landgericht Erstinstanz'!$B$8/$B$8,'Landgericht Berufung'!V26*'Landgericht Berufung'!$B$8/$B$8,Oberlandesgericht!V26*Oberlandesgericht!$B$8/$B$8)</f>
        <v>1.2773563026330788E-2</v>
      </c>
      <c r="W26" s="3">
        <f>SUM(Amtsgericht!W26*Amtsgericht!$B$8/$B$8,'Landgericht Erstinstanz'!W26*'Landgericht Erstinstanz'!$B$8/$B$8,'Landgericht Berufung'!W26*'Landgericht Berufung'!$B$8/$B$8,Oberlandesgericht!W26*Oberlandesgericht!$B$8/$B$8)</f>
        <v>7.119996189494133E-3</v>
      </c>
      <c r="X26" s="3">
        <f>SUM(Amtsgericht!X26*Amtsgericht!$B$8/$B$8,'Landgericht Erstinstanz'!X26*'Landgericht Erstinstanz'!$B$8/$B$8,'Landgericht Berufung'!X26*'Landgericht Berufung'!$B$8/$B$8,Oberlandesgericht!X26*Oberlandesgericht!$B$8/$B$8)</f>
        <v>1.0397313086749635E-2</v>
      </c>
      <c r="Y26" s="3">
        <f>SUM(Amtsgericht!Y26*Amtsgericht!$B$8/$B$8,'Landgericht Erstinstanz'!Y26*'Landgericht Erstinstanz'!$B$8/$B$8,'Landgericht Berufung'!Y26*'Landgericht Berufung'!$B$8/$B$8,Oberlandesgericht!Y26*Oberlandesgericht!$B$8/$B$8)</f>
        <v>3.9314840109272053E-2</v>
      </c>
      <c r="Z26" s="3">
        <f>SUM(Amtsgericht!Z26*Amtsgericht!$B$8/$B$8,'Landgericht Erstinstanz'!Z26*'Landgericht Erstinstanz'!$B$8/$B$8,'Landgericht Berufung'!Z26*'Landgericht Berufung'!$B$8/$B$8,Oberlandesgericht!Z26*Oberlandesgericht!$B$8/$B$8)</f>
        <v>3.2424610399399635E-3</v>
      </c>
      <c r="AA26" s="3">
        <f>SUM(Amtsgericht!AA26*Amtsgericht!$B$8/$B$8,'Landgericht Erstinstanz'!AA26*'Landgericht Erstinstanz'!$B$8/$B$8,'Landgericht Berufung'!AA26*'Landgericht Berufung'!$B$8/$B$8,Oberlandesgericht!AA26*Oberlandesgericht!$B$8/$B$8)</f>
        <v>0.16026756324649674</v>
      </c>
      <c r="AB26" s="3">
        <f>SUM(Amtsgericht!AB26*Amtsgericht!$B$8/$B$8,'Landgericht Erstinstanz'!AB26*'Landgericht Erstinstanz'!$B$8/$B$8,'Landgericht Berufung'!AB26*'Landgericht Berufung'!$B$8/$B$8,Oberlandesgericht!AB26*Oberlandesgericht!$B$8/$B$8)</f>
        <v>9.3886185335575068E-3</v>
      </c>
      <c r="AC26" s="3">
        <f>SUM(Amtsgericht!AC26*Amtsgericht!$B$8/$B$8,'Landgericht Erstinstanz'!AC26*'Landgericht Erstinstanz'!$B$8/$B$8,'Landgericht Berufung'!AC26*'Landgericht Berufung'!$B$8/$B$8,Oberlandesgericht!AC26*Oberlandesgericht!$B$8/$B$8)</f>
        <v>1.4113019526405353E-2</v>
      </c>
      <c r="AD26" s="3">
        <f>SUM(Amtsgericht!AD26*Amtsgericht!$B$8/$B$8,'Landgericht Erstinstanz'!AD26*'Landgericht Erstinstanz'!$B$8/$B$8,'Landgericht Berufung'!AD26*'Landgericht Berufung'!$B$8/$B$8,Oberlandesgericht!AD26*Oberlandesgericht!$B$8/$B$8)</f>
        <v>1.7791163851031366E-2</v>
      </c>
      <c r="AE26" s="3">
        <f>SUM(Amtsgericht!AE26*Amtsgericht!$B$8/$B$8,'Landgericht Erstinstanz'!AE26*'Landgericht Erstinstanz'!$B$8/$B$8,'Landgericht Berufung'!AE26*'Landgericht Berufung'!$B$8/$B$8,Oberlandesgericht!AE26*Oberlandesgericht!$B$8/$B$8)</f>
        <v>2.5599216064378506E-3</v>
      </c>
      <c r="AF26" s="4"/>
      <c r="AG26" s="4"/>
      <c r="AH26" s="4"/>
    </row>
    <row r="27" spans="1:34">
      <c r="A27" s="27" t="s">
        <v>124</v>
      </c>
      <c r="B27" s="3">
        <f>SUM(Amtsgericht!B27*Amtsgericht!$B$8/$B$8,'Landgericht Erstinstanz'!B27*'Landgericht Erstinstanz'!$B$8/$B$8,'Landgericht Berufung'!B27*'Landgericht Berufung'!$B$8/$B$8,Oberlandesgericht!B27*Oberlandesgericht!$B$8/$B$8)</f>
        <v>7.5526273501526596E-3</v>
      </c>
      <c r="C27" s="3">
        <f>SUM(Amtsgericht!C27*Amtsgericht!$B$8/$B$8,'Landgericht Erstinstanz'!C27*'Landgericht Erstinstanz'!$B$8/$B$8,'Landgericht Berufung'!C27*'Landgericht Berufung'!$B$8/$B$8,Oberlandesgericht!C27*Oberlandesgericht!$B$8/$B$8)</f>
        <v>3.6486615397367684E-3</v>
      </c>
      <c r="D27" s="3">
        <f>SUM(Amtsgericht!D27*Amtsgericht!$B$8/$B$8,'Landgericht Erstinstanz'!D27*'Landgericht Erstinstanz'!$B$8/$B$8,'Landgericht Berufung'!D27*'Landgericht Berufung'!$B$8/$B$8,Oberlandesgericht!D27*Oberlandesgericht!$B$8/$B$8)</f>
        <v>3.9530859375914822E-3</v>
      </c>
      <c r="E27" s="3">
        <f>SUM(Amtsgericht!E27*Amtsgericht!$B$8/$B$8,'Landgericht Erstinstanz'!E27*'Landgericht Erstinstanz'!$B$8/$B$8,'Landgericht Berufung'!E27*'Landgericht Berufung'!$B$8/$B$8,Oberlandesgericht!E27*Oberlandesgericht!$B$8/$B$8)</f>
        <v>3.3194587955058196E-3</v>
      </c>
      <c r="F27" s="3">
        <f>SUM(Amtsgericht!F27*Amtsgericht!$B$8/$B$8,'Landgericht Erstinstanz'!F27*'Landgericht Erstinstanz'!$B$8/$B$8,'Landgericht Berufung'!F27*'Landgericht Berufung'!$B$8/$B$8,Oberlandesgericht!F27*Oberlandesgericht!$B$8/$B$8)</f>
        <v>1.0625886298004438E-2</v>
      </c>
      <c r="G27" s="3">
        <f>SUM(Amtsgericht!G27*Amtsgericht!$B$8/$B$8,'Landgericht Erstinstanz'!G27*'Landgericht Erstinstanz'!$B$8/$B$8,'Landgericht Berufung'!G27*'Landgericht Berufung'!$B$8/$B$8,Oberlandesgericht!G27*Oberlandesgericht!$B$8/$B$8)</f>
        <v>1.330263484665237E-2</v>
      </c>
      <c r="H27" s="3">
        <f>SUM(Amtsgericht!H27*Amtsgericht!$B$8/$B$8,'Landgericht Erstinstanz'!H27*'Landgericht Erstinstanz'!$B$8/$B$8,'Landgericht Berufung'!H27*'Landgericht Berufung'!$B$8/$B$8,Oberlandesgericht!H27*Oberlandesgericht!$B$8/$B$8)</f>
        <v>1.1308693556162623E-2</v>
      </c>
      <c r="I27" s="3">
        <f>SUM(Amtsgericht!I27*Amtsgericht!$B$8/$B$8,'Landgericht Erstinstanz'!I27*'Landgericht Erstinstanz'!$B$8/$B$8,'Landgericht Berufung'!I27*'Landgericht Berufung'!$B$8/$B$8,Oberlandesgericht!I27*Oberlandesgericht!$B$8/$B$8)</f>
        <v>3.7893821792069453E-3</v>
      </c>
      <c r="J27" s="3">
        <f>SUM(Amtsgericht!J27*Amtsgericht!$B$8/$B$8,'Landgericht Erstinstanz'!J27*'Landgericht Erstinstanz'!$B$8/$B$8,'Landgericht Berufung'!J27*'Landgericht Berufung'!$B$8/$B$8,Oberlandesgericht!J27*Oberlandesgericht!$B$8/$B$8)</f>
        <v>6.5092155806479486E-3</v>
      </c>
      <c r="K27" s="3">
        <f>SUM(Amtsgericht!K27*Amtsgericht!$B$8/$B$8,'Landgericht Erstinstanz'!K27*'Landgericht Erstinstanz'!$B$8/$B$8,'Landgericht Berufung'!K27*'Landgericht Berufung'!$B$8/$B$8,Oberlandesgericht!K27*Oberlandesgericht!$B$8/$B$8)</f>
        <v>0</v>
      </c>
      <c r="L27" s="3">
        <f>SUM(Amtsgericht!L27*Amtsgericht!$B$8/$B$8,'Landgericht Erstinstanz'!L27*'Landgericht Erstinstanz'!$B$8/$B$8,'Landgericht Berufung'!L27*'Landgericht Berufung'!$B$8/$B$8,Oberlandesgericht!L27*Oberlandesgericht!$B$8/$B$8)</f>
        <v>4.765435164760249E-3</v>
      </c>
      <c r="M27" s="3">
        <f>SUM(Amtsgericht!M27*Amtsgericht!$B$8/$B$8,'Landgericht Erstinstanz'!M27*'Landgericht Erstinstanz'!$B$8/$B$8,'Landgericht Berufung'!M27*'Landgericht Berufung'!$B$8/$B$8,Oberlandesgericht!M27*Oberlandesgericht!$B$8/$B$8)</f>
        <v>3.0535798143123925E-3</v>
      </c>
      <c r="N27" s="3">
        <f>SUM(Amtsgericht!N27*Amtsgericht!$B$8/$B$8,'Landgericht Erstinstanz'!N27*'Landgericht Erstinstanz'!$B$8/$B$8,'Landgericht Berufung'!N27*'Landgericht Berufung'!$B$8/$B$8,Oberlandesgericht!N27*Oberlandesgericht!$B$8/$B$8)</f>
        <v>1.3900133574918703E-2</v>
      </c>
      <c r="O27" s="3">
        <f>SUM(Amtsgericht!O27*Amtsgericht!$B$8/$B$8,'Landgericht Erstinstanz'!O27*'Landgericht Erstinstanz'!$B$8/$B$8,'Landgericht Berufung'!O27*'Landgericht Berufung'!$B$8/$B$8,Oberlandesgericht!O27*Oberlandesgericht!$B$8/$B$8)</f>
        <v>1.1971436198974164E-2</v>
      </c>
      <c r="P27" s="3">
        <f>SUM(Amtsgericht!P27*Amtsgericht!$B$8/$B$8,'Landgericht Erstinstanz'!P27*'Landgericht Erstinstanz'!$B$8/$B$8,'Landgericht Berufung'!P27*'Landgericht Berufung'!$B$8/$B$8,Oberlandesgericht!P27*Oberlandesgericht!$B$8/$B$8)</f>
        <v>8.0553919528048214E-3</v>
      </c>
      <c r="Q27" s="3">
        <f>SUM(Amtsgericht!Q27*Amtsgericht!$B$8/$B$8,'Landgericht Erstinstanz'!Q27*'Landgericht Erstinstanz'!$B$8/$B$8,'Landgericht Berufung'!Q27*'Landgericht Berufung'!$B$8/$B$8,Oberlandesgericht!Q27*Oberlandesgericht!$B$8/$B$8)</f>
        <v>1.6795733893442813E-2</v>
      </c>
      <c r="R27" s="3">
        <f>SUM(Amtsgericht!R27*Amtsgericht!$B$8/$B$8,'Landgericht Erstinstanz'!R27*'Landgericht Erstinstanz'!$B$8/$B$8,'Landgericht Berufung'!R27*'Landgericht Berufung'!$B$8/$B$8,Oberlandesgericht!R27*Oberlandesgericht!$B$8/$B$8)</f>
        <v>4.4834390643088686E-3</v>
      </c>
      <c r="S27" s="3">
        <f>SUM(Amtsgericht!S27*Amtsgericht!$B$8/$B$8,'Landgericht Erstinstanz'!S27*'Landgericht Erstinstanz'!$B$8/$B$8,'Landgericht Berufung'!S27*'Landgericht Berufung'!$B$8/$B$8,Oberlandesgericht!S27*Oberlandesgericht!$B$8/$B$8)</f>
        <v>6.3756154867889931E-3</v>
      </c>
      <c r="T27" s="3">
        <f>SUM(Amtsgericht!T27*Amtsgericht!$B$8/$B$8,'Landgericht Erstinstanz'!T27*'Landgericht Erstinstanz'!$B$8/$B$8,'Landgericht Berufung'!T27*'Landgericht Berufung'!$B$8/$B$8,Oberlandesgericht!T27*Oberlandesgericht!$B$8/$B$8)</f>
        <v>9.3349891885805194E-3</v>
      </c>
      <c r="U27" s="3">
        <f>SUM(Amtsgericht!U27*Amtsgericht!$B$8/$B$8,'Landgericht Erstinstanz'!U27*'Landgericht Erstinstanz'!$B$8/$B$8,'Landgericht Berufung'!U27*'Landgericht Berufung'!$B$8/$B$8,Oberlandesgericht!U27*Oberlandesgericht!$B$8/$B$8)</f>
        <v>1.2013787719044959E-2</v>
      </c>
      <c r="V27" s="3">
        <f>SUM(Amtsgericht!V27*Amtsgericht!$B$8/$B$8,'Landgericht Erstinstanz'!V27*'Landgericht Erstinstanz'!$B$8/$B$8,'Landgericht Berufung'!V27*'Landgericht Berufung'!$B$8/$B$8,Oberlandesgericht!V27*Oberlandesgericht!$B$8/$B$8)</f>
        <v>5.6438922179705394E-3</v>
      </c>
      <c r="W27" s="3">
        <f>SUM(Amtsgericht!W27*Amtsgericht!$B$8/$B$8,'Landgericht Erstinstanz'!W27*'Landgericht Erstinstanz'!$B$8/$B$8,'Landgericht Berufung'!W27*'Landgericht Berufung'!$B$8/$B$8,Oberlandesgericht!W27*Oberlandesgericht!$B$8/$B$8)</f>
        <v>1.0115992256814378E-2</v>
      </c>
      <c r="X27" s="3">
        <f>SUM(Amtsgericht!X27*Amtsgericht!$B$8/$B$8,'Landgericht Erstinstanz'!X27*'Landgericht Erstinstanz'!$B$8/$B$8,'Landgericht Berufung'!X27*'Landgericht Berufung'!$B$8/$B$8,Oberlandesgericht!X27*Oberlandesgericht!$B$8/$B$8)</f>
        <v>1.6652551266368673E-3</v>
      </c>
      <c r="Y27" s="3">
        <f>SUM(Amtsgericht!Y27*Amtsgericht!$B$8/$B$8,'Landgericht Erstinstanz'!Y27*'Landgericht Erstinstanz'!$B$8/$B$8,'Landgericht Berufung'!Y27*'Landgericht Berufung'!$B$8/$B$8,Oberlandesgericht!Y27*Oberlandesgericht!$B$8/$B$8)</f>
        <v>2.5700000379592597E-3</v>
      </c>
      <c r="Z27" s="3">
        <f>SUM(Amtsgericht!Z27*Amtsgericht!$B$8/$B$8,'Landgericht Erstinstanz'!Z27*'Landgericht Erstinstanz'!$B$8/$B$8,'Landgericht Berufung'!Z27*'Landgericht Berufung'!$B$8/$B$8,Oberlandesgericht!Z27*Oberlandesgericht!$B$8/$B$8)</f>
        <v>0</v>
      </c>
      <c r="AA27" s="3">
        <f>SUM(Amtsgericht!AA27*Amtsgericht!$B$8/$B$8,'Landgericht Erstinstanz'!AA27*'Landgericht Erstinstanz'!$B$8/$B$8,'Landgericht Berufung'!AA27*'Landgericht Berufung'!$B$8/$B$8,Oberlandesgericht!AA27*Oberlandesgericht!$B$8/$B$8)</f>
        <v>3.0082028094085343E-3</v>
      </c>
      <c r="AB27" s="3">
        <f>SUM(Amtsgericht!AB27*Amtsgericht!$B$8/$B$8,'Landgericht Erstinstanz'!AB27*'Landgericht Erstinstanz'!$B$8/$B$8,'Landgericht Berufung'!AB27*'Landgericht Berufung'!$B$8/$B$8,Oberlandesgericht!AB27*Oberlandesgericht!$B$8/$B$8)</f>
        <v>3.7301714836665825E-3</v>
      </c>
      <c r="AC27" s="3">
        <f>SUM(Amtsgericht!AC27*Amtsgericht!$B$8/$B$8,'Landgericht Erstinstanz'!AC27*'Landgericht Erstinstanz'!$B$8/$B$8,'Landgericht Berufung'!AC27*'Landgericht Berufung'!$B$8/$B$8,Oberlandesgericht!AC27*Oberlandesgericht!$B$8/$B$8)</f>
        <v>6.6175586581761056E-3</v>
      </c>
      <c r="AD27" s="3">
        <f>SUM(Amtsgericht!AD27*Amtsgericht!$B$8/$B$8,'Landgericht Erstinstanz'!AD27*'Landgericht Erstinstanz'!$B$8/$B$8,'Landgericht Berufung'!AD27*'Landgericht Berufung'!$B$8/$B$8,Oberlandesgericht!AD27*Oberlandesgericht!$B$8/$B$8)</f>
        <v>7.299962700068937E-3</v>
      </c>
      <c r="AE27" s="3">
        <f>SUM(Amtsgericht!AE27*Amtsgericht!$B$8/$B$8,'Landgericht Erstinstanz'!AE27*'Landgericht Erstinstanz'!$B$8/$B$8,'Landgericht Berufung'!AE27*'Landgericht Berufung'!$B$8/$B$8,Oberlandesgericht!AE27*Oberlandesgericht!$B$8/$B$8)</f>
        <v>0</v>
      </c>
      <c r="AF27" s="4"/>
      <c r="AG27" s="4"/>
      <c r="AH27" s="4"/>
    </row>
    <row r="28" spans="1:34">
      <c r="A28" s="2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4"/>
      <c r="AG28" s="4"/>
      <c r="AH28" s="4"/>
    </row>
    <row r="29" spans="1:34">
      <c r="A29" s="5" t="s">
        <v>55</v>
      </c>
      <c r="B29" s="26">
        <f>SUM(Amtsgericht!B29*Amtsgericht!B4/B4,'Landgericht Erstinstanz'!B29*'Landgericht Erstinstanz'!B4/B4,'Landgericht Berufung'!B29*'Landgericht Berufung'!B4/B4,Oberlandesgericht!B29*Oberlandesgericht!B4/B4)</f>
        <v>7.8010760809662862</v>
      </c>
      <c r="C29" s="26">
        <f>SUM(Amtsgericht!C29*Amtsgericht!C4/C4,'Landgericht Erstinstanz'!C29*'Landgericht Erstinstanz'!C4/C4,'Landgericht Berufung'!C29*'Landgericht Berufung'!C4/C4,Oberlandesgericht!C29*Oberlandesgericht!C4/C4)</f>
        <v>5.7683219934077234</v>
      </c>
      <c r="D29" s="26">
        <f>SUM(Amtsgericht!D29*Amtsgericht!D4/D4,'Landgericht Erstinstanz'!D29*'Landgericht Erstinstanz'!D4/D4,'Landgericht Berufung'!D29*'Landgericht Berufung'!D4/D4,Oberlandesgericht!D29*Oberlandesgericht!D4/D4)</f>
        <v>6.4815267870287352</v>
      </c>
      <c r="E29" s="26">
        <f>SUM(Amtsgericht!E29*Amtsgericht!E4/E4,'Landgericht Erstinstanz'!E29*'Landgericht Erstinstanz'!E4/E4,'Landgericht Berufung'!E29*'Landgericht Berufung'!E4/E4,Oberlandesgericht!E29*Oberlandesgericht!E4/E4)</f>
        <v>5.1233972590647268</v>
      </c>
      <c r="F29" s="26">
        <f>SUM(Amtsgericht!F29*Amtsgericht!F4/F4,'Landgericht Erstinstanz'!F29*'Landgericht Erstinstanz'!F4/F4,'Landgericht Berufung'!F29*'Landgericht Berufung'!F4/F4,Oberlandesgericht!F29*Oberlandesgericht!F4/F4)</f>
        <v>9.2941786424838995</v>
      </c>
      <c r="G29" s="26">
        <f>SUM(Amtsgericht!G29*Amtsgericht!G4/G4,'Landgericht Erstinstanz'!G29*'Landgericht Erstinstanz'!G4/G4,'Landgericht Berufung'!G29*'Landgericht Berufung'!G4/G4,Oberlandesgericht!G29*Oberlandesgericht!G4/G4)</f>
        <v>9.5257223549858789</v>
      </c>
      <c r="H29" s="26">
        <f>SUM(Amtsgericht!H29*Amtsgericht!H4/H4,'Landgericht Erstinstanz'!H29*'Landgericht Erstinstanz'!H4/H4,'Landgericht Berufung'!H29*'Landgericht Berufung'!H4/H4,Oberlandesgericht!H29*Oberlandesgericht!H4/H4)</f>
        <v>9.0652091994511448</v>
      </c>
      <c r="I29" s="26">
        <f>SUM(Amtsgericht!I29*Amtsgericht!I4/I4,'Landgericht Erstinstanz'!I29*'Landgericht Erstinstanz'!I4/I4,'Landgericht Berufung'!I29*'Landgericht Berufung'!I4/I4,Oberlandesgericht!I29*Oberlandesgericht!I4/I4)</f>
        <v>9.6775686251259838</v>
      </c>
      <c r="J29" s="26">
        <f>SUM(Amtsgericht!J29*Amtsgericht!J4/J4,'Landgericht Erstinstanz'!J29*'Landgericht Erstinstanz'!J4/J4,'Landgericht Berufung'!J29*'Landgericht Berufung'!J4/J4,Oberlandesgericht!J29*Oberlandesgericht!J4/J4)</f>
        <v>6.5498975962056694</v>
      </c>
      <c r="K29" s="26">
        <f>SUM(Amtsgericht!K29*Amtsgericht!K4/K4,'Landgericht Erstinstanz'!K29*'Landgericht Erstinstanz'!K4/K4,'Landgericht Berufung'!K29*'Landgericht Berufung'!K4/K4,Oberlandesgericht!K29*Oberlandesgericht!K4/K4)</f>
        <v>7.9069815299408033</v>
      </c>
      <c r="L29" s="26">
        <f>SUM(Amtsgericht!L29*Amtsgericht!L4/L4,'Landgericht Erstinstanz'!L29*'Landgericht Erstinstanz'!L4/L4,'Landgericht Berufung'!L29*'Landgericht Berufung'!L4/L4,Oberlandesgericht!L29*Oberlandesgericht!L4/L4)</f>
        <v>7.7536657324089102</v>
      </c>
      <c r="M29" s="26">
        <f>SUM(Amtsgericht!M29*Amtsgericht!M4/M4,'Landgericht Erstinstanz'!M29*'Landgericht Erstinstanz'!M4/M4,'Landgericht Berufung'!M29*'Landgericht Berufung'!M4/M4,Oberlandesgericht!M29*Oberlandesgericht!M4/M4)</f>
        <v>8.0587905742014438</v>
      </c>
      <c r="N29" s="26">
        <f>SUM(Amtsgericht!N29*Amtsgericht!N4/N4,'Landgericht Erstinstanz'!N29*'Landgericht Erstinstanz'!N4/N4,'Landgericht Berufung'!N29*'Landgericht Berufung'!N4/N4,Oberlandesgericht!N29*Oberlandesgericht!N4/N4)</f>
        <v>8.5168520192099422</v>
      </c>
      <c r="O29" s="26">
        <f>SUM(Amtsgericht!O29*Amtsgericht!O4/O4,'Landgericht Erstinstanz'!O29*'Landgericht Erstinstanz'!O4/O4,'Landgericht Berufung'!O29*'Landgericht Berufung'!O4/O4,Oberlandesgericht!O29*Oberlandesgericht!O4/O4)</f>
        <v>11.541117543211396</v>
      </c>
      <c r="P29" s="26">
        <f>SUM(Amtsgericht!P29*Amtsgericht!P4/P4,'Landgericht Erstinstanz'!P29*'Landgericht Erstinstanz'!P4/P4,'Landgericht Berufung'!P29*'Landgericht Berufung'!P4/P4,Oberlandesgericht!P29*Oberlandesgericht!P4/P4)</f>
        <v>7.7004143743415661</v>
      </c>
      <c r="Q29" s="26">
        <f>SUM(Amtsgericht!Q29*Amtsgericht!Q4/Q4,'Landgericht Erstinstanz'!Q29*'Landgericht Erstinstanz'!Q4/Q4,'Landgericht Berufung'!Q29*'Landgericht Berufung'!Q4/Q4,Oberlandesgericht!Q29*Oberlandesgericht!Q4/Q4)</f>
        <v>9.6057813998082437</v>
      </c>
      <c r="R29" s="26">
        <f>SUM(Amtsgericht!R29*Amtsgericht!R4/R4,'Landgericht Erstinstanz'!R29*'Landgericht Erstinstanz'!R4/R4,'Landgericht Berufung'!R29*'Landgericht Berufung'!R4/R4,Oberlandesgericht!R29*Oberlandesgericht!R4/R4)</f>
        <v>6.9371521349018712</v>
      </c>
      <c r="S29" s="26">
        <f>SUM(Amtsgericht!S29*Amtsgericht!S4/S4,'Landgericht Erstinstanz'!S29*'Landgericht Erstinstanz'!S4/S4,'Landgericht Berufung'!S29*'Landgericht Berufung'!S4/S4,Oberlandesgericht!S29*Oberlandesgericht!S4/S4)</f>
        <v>7.4381699981117313</v>
      </c>
      <c r="T29" s="26">
        <f>SUM(Amtsgericht!T29*Amtsgericht!T4/T4,'Landgericht Erstinstanz'!T29*'Landgericht Erstinstanz'!T4/T4,'Landgericht Berufung'!T29*'Landgericht Berufung'!T4/T4,Oberlandesgericht!T29*Oberlandesgericht!T4/T4)</f>
        <v>8.0147371834632626</v>
      </c>
      <c r="U29" s="26">
        <f>SUM(Amtsgericht!U29*Amtsgericht!U4/U4,'Landgericht Erstinstanz'!U29*'Landgericht Erstinstanz'!U4/U4,'Landgericht Berufung'!U29*'Landgericht Berufung'!U4/U4,Oberlandesgericht!U29*Oberlandesgericht!U4/U4)</f>
        <v>8.428659024499888</v>
      </c>
      <c r="V29" s="26">
        <f>SUM(Amtsgericht!V29*Amtsgericht!V4/V4,'Landgericht Erstinstanz'!V29*'Landgericht Erstinstanz'!V4/V4,'Landgericht Berufung'!V29*'Landgericht Berufung'!V4/V4,Oberlandesgericht!V29*Oberlandesgericht!V4/V4)</f>
        <v>7.9969503533237836</v>
      </c>
      <c r="W29" s="26">
        <f>SUM(Amtsgericht!W29*Amtsgericht!W4/W4,'Landgericht Erstinstanz'!W29*'Landgericht Erstinstanz'!W4/W4,'Landgericht Berufung'!W29*'Landgericht Berufung'!W4/W4,Oberlandesgericht!W29*Oberlandesgericht!W4/W4)</f>
        <v>7.7231009858160471</v>
      </c>
      <c r="X29" s="26">
        <f>SUM(Amtsgericht!X29*Amtsgericht!X4/X4,'Landgericht Erstinstanz'!X29*'Landgericht Erstinstanz'!X4/X4,'Landgericht Berufung'!X29*'Landgericht Berufung'!X4/X4,Oberlandesgericht!X29*Oberlandesgericht!X4/X4)</f>
        <v>6.7345452576579978</v>
      </c>
      <c r="Y29" s="26">
        <f>SUM(Amtsgericht!Y29*Amtsgericht!Y4/Y4,'Landgericht Erstinstanz'!Y29*'Landgericht Erstinstanz'!Y4/Y4,'Landgericht Berufung'!Y29*'Landgericht Berufung'!Y4/Y4,Oberlandesgericht!Y29*Oberlandesgericht!Y4/Y4)</f>
        <v>7.1798387096774201</v>
      </c>
      <c r="Z29" s="26">
        <f>SUM(Amtsgericht!Z29*Amtsgericht!Z4/Z4,'Landgericht Erstinstanz'!Z29*'Landgericht Erstinstanz'!Z4/Z4,'Landgericht Berufung'!Z29*'Landgericht Berufung'!Z4/Z4,Oberlandesgericht!Z29*Oberlandesgericht!Z4/Z4)</f>
        <v>6.9290722105495961</v>
      </c>
      <c r="AA29" s="26">
        <f>SUM(Amtsgericht!AA29*Amtsgericht!AA4/AA4,'Landgericht Erstinstanz'!AA29*'Landgericht Erstinstanz'!AA4/AA4,'Landgericht Berufung'!AA29*'Landgericht Berufung'!AA4/AA4,Oberlandesgericht!AA29*Oberlandesgericht!AA4/AA4)</f>
        <v>10.865234375</v>
      </c>
      <c r="AB29" s="26">
        <f>SUM(Amtsgericht!AB29*Amtsgericht!AB4/AB4,'Landgericht Erstinstanz'!AB29*'Landgericht Erstinstanz'!AB4/AB4,'Landgericht Berufung'!AB29*'Landgericht Berufung'!AB4/AB4,Oberlandesgericht!AB29*Oberlandesgericht!AB4/AB4)</f>
        <v>9.2502189545124001</v>
      </c>
      <c r="AC29" s="26">
        <f>SUM(Amtsgericht!AC29*Amtsgericht!AC4/AC4,'Landgericht Erstinstanz'!AC29*'Landgericht Erstinstanz'!AC4/AC4,'Landgericht Berufung'!AC29*'Landgericht Berufung'!AC4/AC4,Oberlandesgericht!AC29*Oberlandesgericht!AC4/AC4)</f>
        <v>7.4476858612151613</v>
      </c>
      <c r="AD29" s="26">
        <f>SUM(Amtsgericht!AD29*Amtsgericht!AD4/AD4,'Landgericht Erstinstanz'!AD29*'Landgericht Erstinstanz'!AD4/AD4,'Landgericht Berufung'!AD29*'Landgericht Berufung'!AD4/AD4,Oberlandesgericht!AD29*Oberlandesgericht!AD4/AD4)</f>
        <v>9.9990525876460747</v>
      </c>
      <c r="AE29" s="26">
        <f>SUM(Amtsgericht!AE29*Amtsgericht!AE4/AE4,'Landgericht Erstinstanz'!AE29*'Landgericht Erstinstanz'!AE4/AE4,'Landgericht Berufung'!AE29*'Landgericht Berufung'!AE4/AE4,Oberlandesgericht!AE29*Oberlandesgericht!AE4/AE4)</f>
        <v>7.9477888971532895</v>
      </c>
      <c r="AF29" s="4"/>
      <c r="AG29" s="4"/>
      <c r="AH29" s="4"/>
    </row>
    <row r="30" spans="1:34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3" spans="1:35">
      <c r="A33" s="25" t="s">
        <v>114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4"/>
      <c r="AG33" s="4"/>
      <c r="AH33" s="4"/>
      <c r="AI33" s="4"/>
    </row>
    <row r="34" spans="1:35">
      <c r="A34" s="31" t="s">
        <v>165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4"/>
      <c r="AG34" s="4"/>
      <c r="AH34" s="4"/>
      <c r="AI34" s="4"/>
    </row>
  </sheetData>
  <mergeCells count="4">
    <mergeCell ref="C1:E1"/>
    <mergeCell ref="F1:I1"/>
    <mergeCell ref="P1:S1"/>
    <mergeCell ref="X1:Z1"/>
  </mergeCells>
  <phoneticPr fontId="13" type="noConversion"/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zoomScale="150" zoomScaleNormal="150" zoomScalePageLayoutView="150" workbookViewId="0">
      <pane xSplit="1" topLeftCell="B1" activePane="topRight" state="frozen"/>
      <selection pane="topRight"/>
    </sheetView>
  </sheetViews>
  <sheetFormatPr baseColWidth="10" defaultRowHeight="15" x14ac:dyDescent="0"/>
  <cols>
    <col min="1" max="1" width="45.1640625" customWidth="1"/>
    <col min="2" max="2" width="10.33203125" customWidth="1"/>
    <col min="3" max="31" width="7.5" customWidth="1"/>
    <col min="32" max="32" width="1.33203125" customWidth="1"/>
    <col min="33" max="33" width="15.6640625" customWidth="1"/>
  </cols>
  <sheetData>
    <row r="1" spans="1:35" s="13" customFormat="1">
      <c r="A1" s="12" t="s">
        <v>54</v>
      </c>
      <c r="B1" s="12" t="s">
        <v>17</v>
      </c>
      <c r="C1" s="32" t="s">
        <v>0</v>
      </c>
      <c r="D1" s="32"/>
      <c r="E1" s="32"/>
      <c r="F1" s="32" t="s">
        <v>1</v>
      </c>
      <c r="G1" s="32"/>
      <c r="H1" s="32"/>
      <c r="I1" s="32"/>
      <c r="J1" s="12" t="s">
        <v>2</v>
      </c>
      <c r="K1" s="12" t="s">
        <v>14</v>
      </c>
      <c r="L1" s="12" t="s">
        <v>3</v>
      </c>
      <c r="M1" s="12" t="s">
        <v>4</v>
      </c>
      <c r="N1" s="12" t="s">
        <v>5</v>
      </c>
      <c r="O1" s="12" t="s">
        <v>6</v>
      </c>
      <c r="P1" s="32" t="s">
        <v>7</v>
      </c>
      <c r="Q1" s="32"/>
      <c r="R1" s="32"/>
      <c r="S1" s="32"/>
      <c r="T1" s="12" t="s">
        <v>16</v>
      </c>
      <c r="U1" s="12"/>
      <c r="V1" s="12"/>
      <c r="W1" s="12"/>
      <c r="X1" s="32" t="s">
        <v>8</v>
      </c>
      <c r="Y1" s="32"/>
      <c r="Z1" s="32"/>
      <c r="AA1" s="12" t="s">
        <v>9</v>
      </c>
      <c r="AB1" s="12" t="s">
        <v>10</v>
      </c>
      <c r="AC1" s="12" t="s">
        <v>11</v>
      </c>
      <c r="AD1" s="12" t="s">
        <v>12</v>
      </c>
      <c r="AE1" s="12" t="s">
        <v>13</v>
      </c>
      <c r="AF1" s="12"/>
      <c r="AG1" s="12" t="s">
        <v>37</v>
      </c>
      <c r="AH1" s="12"/>
      <c r="AI1" s="12"/>
    </row>
    <row r="2" spans="1:35" s="15" customFormat="1">
      <c r="A2" s="14" t="s">
        <v>15</v>
      </c>
      <c r="B2" s="14"/>
      <c r="C2" s="14" t="s">
        <v>18</v>
      </c>
      <c r="D2" s="14" t="s">
        <v>19</v>
      </c>
      <c r="E2" s="14" t="s">
        <v>20</v>
      </c>
      <c r="F2" s="14" t="s">
        <v>21</v>
      </c>
      <c r="G2" s="14" t="s">
        <v>22</v>
      </c>
      <c r="H2" s="14" t="s">
        <v>24</v>
      </c>
      <c r="I2" s="14" t="s">
        <v>23</v>
      </c>
      <c r="J2" s="14"/>
      <c r="K2" s="14"/>
      <c r="L2" s="14"/>
      <c r="M2" s="14"/>
      <c r="N2" s="14"/>
      <c r="O2" s="14"/>
      <c r="P2" s="14" t="s">
        <v>25</v>
      </c>
      <c r="Q2" s="14" t="s">
        <v>26</v>
      </c>
      <c r="R2" s="14" t="s">
        <v>27</v>
      </c>
      <c r="S2" s="14" t="s">
        <v>28</v>
      </c>
      <c r="T2" s="14" t="s">
        <v>29</v>
      </c>
      <c r="U2" s="14" t="s">
        <v>30</v>
      </c>
      <c r="V2" s="14" t="s">
        <v>31</v>
      </c>
      <c r="W2" s="14" t="s">
        <v>32</v>
      </c>
      <c r="X2" s="14" t="s">
        <v>33</v>
      </c>
      <c r="Y2" s="14" t="s">
        <v>34</v>
      </c>
      <c r="Z2" s="14" t="s">
        <v>35</v>
      </c>
      <c r="AA2" s="14"/>
      <c r="AB2" s="14"/>
      <c r="AC2" s="14"/>
      <c r="AD2" s="14"/>
      <c r="AE2" s="14"/>
      <c r="AF2" s="14"/>
      <c r="AG2" s="14"/>
      <c r="AH2" s="14"/>
      <c r="AI2" s="14"/>
    </row>
    <row r="3" spans="1: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>
      <c r="A4" s="4" t="s">
        <v>36</v>
      </c>
      <c r="B4" s="2">
        <v>1107215</v>
      </c>
      <c r="C4" s="2">
        <v>115200</v>
      </c>
      <c r="D4" s="2">
        <v>52287</v>
      </c>
      <c r="E4" s="2">
        <v>62913</v>
      </c>
      <c r="F4" s="2">
        <v>146155</v>
      </c>
      <c r="G4" s="2">
        <v>88697</v>
      </c>
      <c r="H4" s="2">
        <v>33763</v>
      </c>
      <c r="I4" s="2">
        <v>23695</v>
      </c>
      <c r="J4" s="2">
        <v>84118</v>
      </c>
      <c r="K4" s="2">
        <v>28871</v>
      </c>
      <c r="L4" s="2">
        <v>10267</v>
      </c>
      <c r="M4" s="2">
        <v>40182</v>
      </c>
      <c r="N4" s="2">
        <v>96771</v>
      </c>
      <c r="O4" s="2">
        <v>17748</v>
      </c>
      <c r="P4" s="2">
        <v>92581</v>
      </c>
      <c r="Q4" s="2">
        <v>15262</v>
      </c>
      <c r="R4" s="2">
        <v>51120</v>
      </c>
      <c r="S4" s="2">
        <v>26199</v>
      </c>
      <c r="T4" s="2">
        <v>281638</v>
      </c>
      <c r="U4" s="2">
        <v>81411</v>
      </c>
      <c r="V4" s="2">
        <v>123279</v>
      </c>
      <c r="W4" s="2">
        <v>76948</v>
      </c>
      <c r="X4" s="2">
        <v>54202</v>
      </c>
      <c r="Y4" s="2">
        <v>34290</v>
      </c>
      <c r="Z4" s="2">
        <v>19912</v>
      </c>
      <c r="AA4" s="2">
        <v>13903</v>
      </c>
      <c r="AB4" s="2">
        <v>45298</v>
      </c>
      <c r="AC4" s="2">
        <v>23840</v>
      </c>
      <c r="AD4" s="2">
        <v>34745</v>
      </c>
      <c r="AE4" s="2">
        <v>21696</v>
      </c>
      <c r="AF4" s="4"/>
      <c r="AG4" s="4" t="s">
        <v>62</v>
      </c>
      <c r="AH4" s="4"/>
      <c r="AI4" s="4"/>
    </row>
    <row r="5" spans="1:35">
      <c r="A5" s="4" t="s">
        <v>39</v>
      </c>
      <c r="B5" s="2">
        <v>169267</v>
      </c>
      <c r="C5" s="2">
        <v>23459</v>
      </c>
      <c r="D5" s="2">
        <v>9616</v>
      </c>
      <c r="E5" s="2">
        <v>13843</v>
      </c>
      <c r="F5" s="2">
        <v>27987</v>
      </c>
      <c r="G5" s="2">
        <v>17026</v>
      </c>
      <c r="H5" s="2">
        <v>6253</v>
      </c>
      <c r="I5" s="2">
        <v>4708</v>
      </c>
      <c r="J5" s="2">
        <v>8335</v>
      </c>
      <c r="K5" s="2">
        <v>3742</v>
      </c>
      <c r="L5" s="2">
        <v>1703</v>
      </c>
      <c r="M5" s="2">
        <v>5727</v>
      </c>
      <c r="N5" s="2">
        <v>13236</v>
      </c>
      <c r="O5" s="2">
        <v>2403</v>
      </c>
      <c r="P5" s="2">
        <v>13254</v>
      </c>
      <c r="Q5" s="2">
        <v>2171</v>
      </c>
      <c r="R5" s="2">
        <v>6933</v>
      </c>
      <c r="S5" s="2">
        <v>4150</v>
      </c>
      <c r="T5" s="2">
        <v>39852</v>
      </c>
      <c r="U5" s="2">
        <v>10714</v>
      </c>
      <c r="V5" s="2">
        <v>18828</v>
      </c>
      <c r="W5" s="2">
        <v>10310</v>
      </c>
      <c r="X5" s="2">
        <v>8090</v>
      </c>
      <c r="Y5" s="2">
        <v>5038</v>
      </c>
      <c r="Z5" s="2">
        <v>3052</v>
      </c>
      <c r="AA5" s="2">
        <v>2647</v>
      </c>
      <c r="AB5" s="2">
        <v>7122</v>
      </c>
      <c r="AC5" s="2">
        <v>2895</v>
      </c>
      <c r="AD5" s="2">
        <v>5781</v>
      </c>
      <c r="AE5" s="2">
        <v>3034</v>
      </c>
      <c r="AF5" s="4"/>
      <c r="AG5" s="4" t="s">
        <v>40</v>
      </c>
      <c r="AH5" s="4"/>
      <c r="AI5" s="4"/>
    </row>
    <row r="6" spans="1:35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4"/>
      <c r="AG6" s="4"/>
      <c r="AH6" s="4"/>
      <c r="AI6" s="4"/>
    </row>
    <row r="7" spans="1:35">
      <c r="A7" s="4" t="s">
        <v>45</v>
      </c>
      <c r="B7" s="2">
        <v>1090966</v>
      </c>
      <c r="C7" s="2">
        <v>113676</v>
      </c>
      <c r="D7" s="2">
        <v>51573</v>
      </c>
      <c r="E7" s="2">
        <v>62103</v>
      </c>
      <c r="F7" s="2">
        <v>145792</v>
      </c>
      <c r="G7" s="2">
        <v>88409</v>
      </c>
      <c r="H7" s="2">
        <v>33729</v>
      </c>
      <c r="I7" s="2">
        <v>23654</v>
      </c>
      <c r="J7" s="2">
        <v>80508</v>
      </c>
      <c r="K7" s="2">
        <v>28691</v>
      </c>
      <c r="L7" s="2">
        <v>10040</v>
      </c>
      <c r="M7" s="2">
        <v>40011</v>
      </c>
      <c r="N7" s="2">
        <v>96409</v>
      </c>
      <c r="O7" s="2">
        <v>17563</v>
      </c>
      <c r="P7" s="2">
        <v>91045</v>
      </c>
      <c r="Q7" s="2">
        <v>14858</v>
      </c>
      <c r="R7" s="2">
        <v>50381</v>
      </c>
      <c r="S7" s="2">
        <v>25806</v>
      </c>
      <c r="T7" s="2">
        <v>275794</v>
      </c>
      <c r="U7" s="2">
        <v>79530</v>
      </c>
      <c r="V7" s="2">
        <v>121434</v>
      </c>
      <c r="W7" s="2">
        <v>74830</v>
      </c>
      <c r="X7" s="2">
        <v>53810</v>
      </c>
      <c r="Y7" s="2">
        <v>34036</v>
      </c>
      <c r="Z7" s="2">
        <v>19774</v>
      </c>
      <c r="AA7" s="2">
        <v>13469</v>
      </c>
      <c r="AB7" s="2">
        <v>45123</v>
      </c>
      <c r="AC7" s="2">
        <v>23335</v>
      </c>
      <c r="AD7" s="2">
        <v>34259</v>
      </c>
      <c r="AE7" s="2">
        <v>21441</v>
      </c>
      <c r="AF7" s="4"/>
      <c r="AG7" s="4" t="s">
        <v>47</v>
      </c>
      <c r="AH7" s="4"/>
      <c r="AI7" s="4"/>
    </row>
    <row r="8" spans="1:35">
      <c r="A8" s="5" t="s">
        <v>46</v>
      </c>
      <c r="B8" s="11">
        <f>B4-B7</f>
        <v>16249</v>
      </c>
      <c r="C8" s="11">
        <f t="shared" ref="C8:AE8" si="0">C4-C7</f>
        <v>1524</v>
      </c>
      <c r="D8" s="11">
        <f t="shared" si="0"/>
        <v>714</v>
      </c>
      <c r="E8" s="11">
        <f t="shared" si="0"/>
        <v>810</v>
      </c>
      <c r="F8" s="11">
        <f t="shared" si="0"/>
        <v>363</v>
      </c>
      <c r="G8" s="11">
        <f t="shared" si="0"/>
        <v>288</v>
      </c>
      <c r="H8" s="11">
        <f t="shared" si="0"/>
        <v>34</v>
      </c>
      <c r="I8" s="11">
        <f t="shared" si="0"/>
        <v>41</v>
      </c>
      <c r="J8" s="11">
        <f t="shared" si="0"/>
        <v>3610</v>
      </c>
      <c r="K8" s="11">
        <f t="shared" si="0"/>
        <v>180</v>
      </c>
      <c r="L8" s="11">
        <f t="shared" si="0"/>
        <v>227</v>
      </c>
      <c r="M8" s="11">
        <f t="shared" si="0"/>
        <v>171</v>
      </c>
      <c r="N8" s="11">
        <f t="shared" si="0"/>
        <v>362</v>
      </c>
      <c r="O8" s="11">
        <f t="shared" si="0"/>
        <v>185</v>
      </c>
      <c r="P8" s="11">
        <f t="shared" si="0"/>
        <v>1536</v>
      </c>
      <c r="Q8" s="11">
        <f t="shared" si="0"/>
        <v>404</v>
      </c>
      <c r="R8" s="11">
        <f t="shared" si="0"/>
        <v>739</v>
      </c>
      <c r="S8" s="11">
        <f t="shared" si="0"/>
        <v>393</v>
      </c>
      <c r="T8" s="11">
        <f t="shared" si="0"/>
        <v>5844</v>
      </c>
      <c r="U8" s="11">
        <f t="shared" si="0"/>
        <v>1881</v>
      </c>
      <c r="V8" s="11">
        <f t="shared" si="0"/>
        <v>1845</v>
      </c>
      <c r="W8" s="11">
        <f t="shared" si="0"/>
        <v>2118</v>
      </c>
      <c r="X8" s="11">
        <f t="shared" si="0"/>
        <v>392</v>
      </c>
      <c r="Y8" s="11">
        <f t="shared" si="0"/>
        <v>254</v>
      </c>
      <c r="Z8" s="11">
        <f t="shared" si="0"/>
        <v>138</v>
      </c>
      <c r="AA8" s="11">
        <f t="shared" si="0"/>
        <v>434</v>
      </c>
      <c r="AB8" s="11">
        <f t="shared" si="0"/>
        <v>175</v>
      </c>
      <c r="AC8" s="11">
        <f t="shared" si="0"/>
        <v>505</v>
      </c>
      <c r="AD8" s="11">
        <f t="shared" si="0"/>
        <v>486</v>
      </c>
      <c r="AE8" s="11">
        <f t="shared" si="0"/>
        <v>255</v>
      </c>
      <c r="AF8" s="4"/>
      <c r="AG8" s="4"/>
      <c r="AH8" s="4"/>
      <c r="AI8" s="4"/>
    </row>
    <row r="9" spans="1:35">
      <c r="A9" s="5" t="s">
        <v>38</v>
      </c>
      <c r="B9" s="3">
        <f>B8/B4</f>
        <v>1.4675559850616186E-2</v>
      </c>
      <c r="C9" s="3">
        <f t="shared" ref="C9:AE9" si="1">C8/C4</f>
        <v>1.3229166666666667E-2</v>
      </c>
      <c r="D9" s="3">
        <f t="shared" si="1"/>
        <v>1.3655401916346319E-2</v>
      </c>
      <c r="E9" s="3">
        <f t="shared" si="1"/>
        <v>1.2874922512040437E-2</v>
      </c>
      <c r="F9" s="3">
        <f t="shared" si="1"/>
        <v>2.4836646026478739E-3</v>
      </c>
      <c r="G9" s="3">
        <f t="shared" si="1"/>
        <v>3.2470094817186601E-3</v>
      </c>
      <c r="H9" s="3">
        <f t="shared" si="1"/>
        <v>1.0070195184077244E-3</v>
      </c>
      <c r="I9" s="3">
        <f t="shared" si="1"/>
        <v>1.7303228529225575E-3</v>
      </c>
      <c r="J9" s="3">
        <f t="shared" si="1"/>
        <v>4.2915903849354481E-2</v>
      </c>
      <c r="K9" s="3">
        <f t="shared" si="1"/>
        <v>6.2346299054414469E-3</v>
      </c>
      <c r="L9" s="3">
        <f t="shared" si="1"/>
        <v>2.2109671763903771E-2</v>
      </c>
      <c r="M9" s="3">
        <f t="shared" si="1"/>
        <v>4.2556368523219354E-3</v>
      </c>
      <c r="N9" s="3">
        <f t="shared" si="1"/>
        <v>3.7407901127403873E-3</v>
      </c>
      <c r="O9" s="3">
        <f t="shared" si="1"/>
        <v>1.0423709713770565E-2</v>
      </c>
      <c r="P9" s="3">
        <f t="shared" si="1"/>
        <v>1.6590877177822663E-2</v>
      </c>
      <c r="Q9" s="3">
        <f t="shared" si="1"/>
        <v>2.6470973660070764E-2</v>
      </c>
      <c r="R9" s="3">
        <f t="shared" si="1"/>
        <v>1.4456181533646322E-2</v>
      </c>
      <c r="S9" s="3">
        <f t="shared" si="1"/>
        <v>1.5000572540936678E-2</v>
      </c>
      <c r="T9" s="3">
        <f t="shared" si="1"/>
        <v>2.0750040832558107E-2</v>
      </c>
      <c r="U9" s="3">
        <f t="shared" si="1"/>
        <v>2.3104985812728011E-2</v>
      </c>
      <c r="V9" s="3">
        <f t="shared" si="1"/>
        <v>1.4966052612367069E-2</v>
      </c>
      <c r="W9" s="3">
        <f t="shared" si="1"/>
        <v>2.7525081873472995E-2</v>
      </c>
      <c r="X9" s="3">
        <f t="shared" si="1"/>
        <v>7.2322054536732962E-3</v>
      </c>
      <c r="Y9" s="3">
        <f t="shared" si="1"/>
        <v>7.4074074074074077E-3</v>
      </c>
      <c r="Z9" s="3">
        <f t="shared" si="1"/>
        <v>6.9304941743672157E-3</v>
      </c>
      <c r="AA9" s="3">
        <f t="shared" si="1"/>
        <v>3.1216284255196722E-2</v>
      </c>
      <c r="AB9" s="3">
        <f t="shared" si="1"/>
        <v>3.8633052231886616E-3</v>
      </c>
      <c r="AC9" s="3">
        <f t="shared" si="1"/>
        <v>2.1182885906040269E-2</v>
      </c>
      <c r="AD9" s="3">
        <f t="shared" si="1"/>
        <v>1.3987624118578212E-2</v>
      </c>
      <c r="AE9" s="3">
        <f t="shared" si="1"/>
        <v>1.1753318584070796E-2</v>
      </c>
      <c r="AF9" s="4"/>
      <c r="AG9" s="4"/>
      <c r="AH9" s="4"/>
      <c r="AI9" s="4"/>
    </row>
    <row r="10" spans="1:35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4"/>
      <c r="AG10" s="4"/>
      <c r="AH10" s="4"/>
      <c r="AI10" s="4"/>
    </row>
    <row r="11" spans="1:35">
      <c r="A11" s="4" t="s">
        <v>41</v>
      </c>
      <c r="B11" s="2">
        <v>8146</v>
      </c>
      <c r="C11" s="2">
        <v>865</v>
      </c>
      <c r="D11" s="2">
        <v>427</v>
      </c>
      <c r="E11" s="2">
        <v>438</v>
      </c>
      <c r="F11" s="2">
        <v>192</v>
      </c>
      <c r="G11" s="2">
        <v>148</v>
      </c>
      <c r="H11" s="2">
        <v>20</v>
      </c>
      <c r="I11" s="2">
        <v>24</v>
      </c>
      <c r="J11" s="2">
        <v>2221</v>
      </c>
      <c r="K11" s="2">
        <v>136</v>
      </c>
      <c r="L11" s="2">
        <v>127</v>
      </c>
      <c r="M11" s="2">
        <v>79</v>
      </c>
      <c r="N11" s="2">
        <v>159</v>
      </c>
      <c r="O11" s="2">
        <v>51</v>
      </c>
      <c r="P11" s="2">
        <v>613</v>
      </c>
      <c r="Q11" s="2">
        <v>223</v>
      </c>
      <c r="R11" s="2">
        <v>211</v>
      </c>
      <c r="S11" s="2">
        <v>179</v>
      </c>
      <c r="T11" s="2">
        <v>2379</v>
      </c>
      <c r="U11" s="2">
        <v>805</v>
      </c>
      <c r="V11" s="2">
        <v>783</v>
      </c>
      <c r="W11" s="2">
        <v>791</v>
      </c>
      <c r="X11" s="2">
        <v>216</v>
      </c>
      <c r="Y11" s="2">
        <v>149</v>
      </c>
      <c r="Z11" s="2">
        <v>67</v>
      </c>
      <c r="AA11" s="2">
        <v>184</v>
      </c>
      <c r="AB11" s="2">
        <v>78</v>
      </c>
      <c r="AC11" s="2">
        <v>396</v>
      </c>
      <c r="AD11" s="2">
        <v>252</v>
      </c>
      <c r="AE11" s="2">
        <v>198</v>
      </c>
      <c r="AF11" s="4"/>
      <c r="AG11" s="4" t="s">
        <v>44</v>
      </c>
      <c r="AH11" s="4"/>
      <c r="AI11" s="4"/>
    </row>
    <row r="12" spans="1:35">
      <c r="A12" s="4" t="s">
        <v>43</v>
      </c>
      <c r="B12" s="2">
        <v>4257</v>
      </c>
      <c r="C12" s="2">
        <v>461</v>
      </c>
      <c r="D12" s="2">
        <v>216</v>
      </c>
      <c r="E12" s="2">
        <v>245</v>
      </c>
      <c r="F12" s="2">
        <v>149</v>
      </c>
      <c r="G12" s="2">
        <v>115</v>
      </c>
      <c r="H12" s="2">
        <v>12</v>
      </c>
      <c r="I12" s="2">
        <v>22</v>
      </c>
      <c r="J12" s="2">
        <v>415</v>
      </c>
      <c r="K12" s="2">
        <v>45</v>
      </c>
      <c r="L12" s="2">
        <v>83</v>
      </c>
      <c r="M12" s="2">
        <v>42</v>
      </c>
      <c r="N12" s="2">
        <v>108</v>
      </c>
      <c r="O12" s="2">
        <v>36</v>
      </c>
      <c r="P12" s="2">
        <v>470</v>
      </c>
      <c r="Q12" s="2">
        <v>148</v>
      </c>
      <c r="R12" s="2">
        <v>161</v>
      </c>
      <c r="S12" s="2">
        <v>161</v>
      </c>
      <c r="T12" s="2">
        <v>1693</v>
      </c>
      <c r="U12" s="2">
        <v>526</v>
      </c>
      <c r="V12" s="2">
        <v>601</v>
      </c>
      <c r="W12" s="2">
        <v>566</v>
      </c>
      <c r="X12" s="2">
        <v>145</v>
      </c>
      <c r="Y12" s="2">
        <v>101</v>
      </c>
      <c r="Z12" s="2">
        <v>44</v>
      </c>
      <c r="AA12" s="2">
        <v>139</v>
      </c>
      <c r="AB12" s="2">
        <v>66</v>
      </c>
      <c r="AC12" s="2">
        <v>136</v>
      </c>
      <c r="AD12" s="2">
        <v>231</v>
      </c>
      <c r="AE12" s="2">
        <v>38</v>
      </c>
      <c r="AF12" s="4"/>
      <c r="AG12" s="4" t="s">
        <v>42</v>
      </c>
      <c r="AH12" s="4"/>
      <c r="AI12" s="4"/>
    </row>
    <row r="13" spans="1:35" s="17" customFormat="1">
      <c r="A13" s="5" t="s">
        <v>56</v>
      </c>
      <c r="B13" s="3">
        <f>B11/B8</f>
        <v>0.50132315834820607</v>
      </c>
      <c r="C13" s="3">
        <f t="shared" ref="C13:AE13" si="2">C11/C8</f>
        <v>0.5675853018372703</v>
      </c>
      <c r="D13" s="3">
        <f t="shared" si="2"/>
        <v>0.59803921568627449</v>
      </c>
      <c r="E13" s="3">
        <f t="shared" si="2"/>
        <v>0.54074074074074074</v>
      </c>
      <c r="F13" s="3">
        <f t="shared" si="2"/>
        <v>0.52892561983471076</v>
      </c>
      <c r="G13" s="3">
        <f t="shared" si="2"/>
        <v>0.51388888888888884</v>
      </c>
      <c r="H13" s="3">
        <f t="shared" si="2"/>
        <v>0.58823529411764708</v>
      </c>
      <c r="I13" s="3">
        <f t="shared" si="2"/>
        <v>0.58536585365853655</v>
      </c>
      <c r="J13" s="3">
        <f t="shared" si="2"/>
        <v>0.61523545706371197</v>
      </c>
      <c r="K13" s="3">
        <f t="shared" si="2"/>
        <v>0.75555555555555554</v>
      </c>
      <c r="L13" s="3">
        <f t="shared" si="2"/>
        <v>0.55947136563876654</v>
      </c>
      <c r="M13" s="3">
        <f t="shared" si="2"/>
        <v>0.46198830409356723</v>
      </c>
      <c r="N13" s="3">
        <f t="shared" si="2"/>
        <v>0.43922651933701656</v>
      </c>
      <c r="O13" s="3">
        <f t="shared" si="2"/>
        <v>0.27567567567567569</v>
      </c>
      <c r="P13" s="3">
        <f t="shared" si="2"/>
        <v>0.39908854166666669</v>
      </c>
      <c r="Q13" s="3">
        <f t="shared" si="2"/>
        <v>0.55198019801980203</v>
      </c>
      <c r="R13" s="3">
        <f t="shared" si="2"/>
        <v>0.28552097428958051</v>
      </c>
      <c r="S13" s="3">
        <f t="shared" si="2"/>
        <v>0.45547073791348602</v>
      </c>
      <c r="T13" s="3">
        <f t="shared" si="2"/>
        <v>0.40708418891170434</v>
      </c>
      <c r="U13" s="3">
        <f t="shared" si="2"/>
        <v>0.4279638490164806</v>
      </c>
      <c r="V13" s="3">
        <f t="shared" si="2"/>
        <v>0.42439024390243901</v>
      </c>
      <c r="W13" s="3">
        <f t="shared" si="2"/>
        <v>0.37346553352219075</v>
      </c>
      <c r="X13" s="3">
        <f t="shared" si="2"/>
        <v>0.55102040816326525</v>
      </c>
      <c r="Y13" s="3">
        <f t="shared" si="2"/>
        <v>0.58661417322834641</v>
      </c>
      <c r="Z13" s="3">
        <f t="shared" si="2"/>
        <v>0.48550724637681159</v>
      </c>
      <c r="AA13" s="3">
        <f t="shared" si="2"/>
        <v>0.42396313364055299</v>
      </c>
      <c r="AB13" s="3">
        <f t="shared" si="2"/>
        <v>0.44571428571428573</v>
      </c>
      <c r="AC13" s="3">
        <f t="shared" si="2"/>
        <v>0.78415841584158419</v>
      </c>
      <c r="AD13" s="3">
        <f t="shared" si="2"/>
        <v>0.51851851851851849</v>
      </c>
      <c r="AE13" s="3">
        <f t="shared" si="2"/>
        <v>0.77647058823529413</v>
      </c>
      <c r="AF13" s="5"/>
      <c r="AG13" s="5"/>
      <c r="AH13" s="5"/>
      <c r="AI13" s="5"/>
    </row>
    <row r="14" spans="1:35" s="1" customFormat="1">
      <c r="A14" s="5" t="s">
        <v>53</v>
      </c>
      <c r="B14" s="3">
        <f t="shared" ref="B14:AE14" si="3">B12/B8</f>
        <v>0.26198535294479658</v>
      </c>
      <c r="C14" s="3">
        <f t="shared" si="3"/>
        <v>0.30249343832020997</v>
      </c>
      <c r="D14" s="3">
        <f t="shared" si="3"/>
        <v>0.30252100840336132</v>
      </c>
      <c r="E14" s="3">
        <f t="shared" si="3"/>
        <v>0.30246913580246915</v>
      </c>
      <c r="F14" s="3">
        <f t="shared" si="3"/>
        <v>0.41046831955922863</v>
      </c>
      <c r="G14" s="3">
        <f t="shared" si="3"/>
        <v>0.39930555555555558</v>
      </c>
      <c r="H14" s="3">
        <f t="shared" si="3"/>
        <v>0.35294117647058826</v>
      </c>
      <c r="I14" s="3">
        <f t="shared" si="3"/>
        <v>0.53658536585365857</v>
      </c>
      <c r="J14" s="3">
        <f t="shared" si="3"/>
        <v>0.1149584487534626</v>
      </c>
      <c r="K14" s="3">
        <f t="shared" si="3"/>
        <v>0.25</v>
      </c>
      <c r="L14" s="3">
        <f t="shared" si="3"/>
        <v>0.3656387665198238</v>
      </c>
      <c r="M14" s="3">
        <f t="shared" si="3"/>
        <v>0.24561403508771928</v>
      </c>
      <c r="N14" s="3">
        <f t="shared" si="3"/>
        <v>0.2983425414364641</v>
      </c>
      <c r="O14" s="3">
        <f t="shared" si="3"/>
        <v>0.19459459459459461</v>
      </c>
      <c r="P14" s="3">
        <f t="shared" si="3"/>
        <v>0.30598958333333331</v>
      </c>
      <c r="Q14" s="3">
        <f t="shared" si="3"/>
        <v>0.36633663366336633</v>
      </c>
      <c r="R14" s="3">
        <f t="shared" si="3"/>
        <v>0.2178619756427605</v>
      </c>
      <c r="S14" s="3">
        <f t="shared" si="3"/>
        <v>0.40966921119592875</v>
      </c>
      <c r="T14" s="3">
        <f t="shared" si="3"/>
        <v>0.28969883641341548</v>
      </c>
      <c r="U14" s="3">
        <f t="shared" si="3"/>
        <v>0.27963849016480596</v>
      </c>
      <c r="V14" s="3">
        <f t="shared" si="3"/>
        <v>0.32574525745257454</v>
      </c>
      <c r="W14" s="3">
        <f t="shared" si="3"/>
        <v>0.26723323890462702</v>
      </c>
      <c r="X14" s="3">
        <f t="shared" si="3"/>
        <v>0.36989795918367346</v>
      </c>
      <c r="Y14" s="3">
        <f t="shared" si="3"/>
        <v>0.39763779527559057</v>
      </c>
      <c r="Z14" s="3">
        <f t="shared" si="3"/>
        <v>0.3188405797101449</v>
      </c>
      <c r="AA14" s="3">
        <f t="shared" si="3"/>
        <v>0.32027649769585254</v>
      </c>
      <c r="AB14" s="3">
        <f t="shared" si="3"/>
        <v>0.37714285714285717</v>
      </c>
      <c r="AC14" s="3">
        <f t="shared" si="3"/>
        <v>0.26930693069306932</v>
      </c>
      <c r="AD14" s="3">
        <f t="shared" si="3"/>
        <v>0.47530864197530864</v>
      </c>
      <c r="AE14" s="3">
        <f t="shared" si="3"/>
        <v>0.14901960784313725</v>
      </c>
      <c r="AF14" s="5"/>
      <c r="AG14" s="5"/>
      <c r="AH14" s="5"/>
      <c r="AI14" s="5"/>
    </row>
    <row r="15" spans="1:35" s="1" customFormat="1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5"/>
      <c r="AG15" s="5"/>
      <c r="AH15" s="5"/>
      <c r="AI15" s="5"/>
    </row>
    <row r="16" spans="1:35">
      <c r="A16" s="4" t="s">
        <v>57</v>
      </c>
      <c r="B16" s="2">
        <v>358</v>
      </c>
      <c r="C16" s="2">
        <v>21</v>
      </c>
      <c r="D16" s="2">
        <v>10</v>
      </c>
      <c r="E16" s="2">
        <v>11</v>
      </c>
      <c r="F16" s="2">
        <v>6</v>
      </c>
      <c r="G16" s="2">
        <v>4</v>
      </c>
      <c r="H16" s="2">
        <v>2</v>
      </c>
      <c r="I16" s="2">
        <v>0</v>
      </c>
      <c r="J16" s="2">
        <v>83</v>
      </c>
      <c r="K16" s="2">
        <v>2</v>
      </c>
      <c r="L16" s="2">
        <v>16</v>
      </c>
      <c r="M16" s="2">
        <v>6</v>
      </c>
      <c r="N16" s="2">
        <v>9</v>
      </c>
      <c r="O16" s="2">
        <v>1</v>
      </c>
      <c r="P16" s="2">
        <v>21</v>
      </c>
      <c r="Q16" s="2">
        <v>0</v>
      </c>
      <c r="R16" s="2">
        <v>9</v>
      </c>
      <c r="S16" s="2">
        <v>12</v>
      </c>
      <c r="T16" s="2">
        <v>124</v>
      </c>
      <c r="U16" s="2">
        <v>49</v>
      </c>
      <c r="V16" s="2">
        <v>54</v>
      </c>
      <c r="W16" s="2">
        <v>21</v>
      </c>
      <c r="X16" s="2">
        <v>15</v>
      </c>
      <c r="Y16" s="2">
        <v>12</v>
      </c>
      <c r="Z16" s="2">
        <v>3</v>
      </c>
      <c r="AA16" s="2">
        <v>26</v>
      </c>
      <c r="AB16" s="2">
        <v>7</v>
      </c>
      <c r="AC16" s="2">
        <v>6</v>
      </c>
      <c r="AD16" s="2">
        <v>14</v>
      </c>
      <c r="AE16" s="2">
        <v>1</v>
      </c>
      <c r="AF16" s="4"/>
      <c r="AG16" s="4" t="s">
        <v>52</v>
      </c>
      <c r="AH16" s="4"/>
      <c r="AI16" s="4"/>
    </row>
    <row r="17" spans="1:35">
      <c r="A17" s="4" t="s">
        <v>58</v>
      </c>
      <c r="B17" s="2">
        <v>7745</v>
      </c>
      <c r="C17" s="2">
        <v>638</v>
      </c>
      <c r="D17" s="2">
        <v>277</v>
      </c>
      <c r="E17" s="2">
        <v>361</v>
      </c>
      <c r="F17" s="2">
        <v>165</v>
      </c>
      <c r="G17" s="2">
        <v>136</v>
      </c>
      <c r="H17" s="2">
        <v>12</v>
      </c>
      <c r="I17" s="2">
        <v>17</v>
      </c>
      <c r="J17" s="2">
        <v>1306</v>
      </c>
      <c r="K17" s="2">
        <v>42</v>
      </c>
      <c r="L17" s="2">
        <v>84</v>
      </c>
      <c r="M17" s="2">
        <v>86</v>
      </c>
      <c r="N17" s="2">
        <v>194</v>
      </c>
      <c r="O17" s="2">
        <v>133</v>
      </c>
      <c r="P17" s="2">
        <v>902</v>
      </c>
      <c r="Q17" s="2">
        <v>181</v>
      </c>
      <c r="R17" s="2">
        <v>519</v>
      </c>
      <c r="S17" s="2">
        <v>202</v>
      </c>
      <c r="T17" s="2">
        <v>3341</v>
      </c>
      <c r="U17" s="2">
        <v>1027</v>
      </c>
      <c r="V17" s="2">
        <v>1008</v>
      </c>
      <c r="W17" s="2">
        <v>1306</v>
      </c>
      <c r="X17" s="2">
        <v>161</v>
      </c>
      <c r="Y17" s="2">
        <v>93</v>
      </c>
      <c r="Z17" s="2">
        <v>68</v>
      </c>
      <c r="AA17" s="2">
        <v>224</v>
      </c>
      <c r="AB17" s="2">
        <v>90</v>
      </c>
      <c r="AC17" s="2">
        <v>103</v>
      </c>
      <c r="AD17" s="2">
        <v>220</v>
      </c>
      <c r="AE17" s="2">
        <v>56</v>
      </c>
      <c r="AF17" s="4"/>
      <c r="AG17" s="4" t="s">
        <v>51</v>
      </c>
      <c r="AH17" s="4"/>
      <c r="AI17" s="4"/>
    </row>
    <row r="18" spans="1:35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4"/>
      <c r="AG18" s="4"/>
      <c r="AH18" s="4"/>
      <c r="AI18" s="4"/>
    </row>
    <row r="19" spans="1:35">
      <c r="A19" s="4" t="s">
        <v>116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4"/>
      <c r="AG19" s="4"/>
      <c r="AH19" s="4"/>
      <c r="AI19" s="4"/>
    </row>
    <row r="20" spans="1:35">
      <c r="A20" s="28" t="s">
        <v>117</v>
      </c>
      <c r="B20" s="29">
        <v>0.30580343405748045</v>
      </c>
      <c r="C20" s="29">
        <v>0.43635170603674539</v>
      </c>
      <c r="D20" s="29">
        <v>0.36834733893557425</v>
      </c>
      <c r="E20" s="29">
        <v>0.49629629629629629</v>
      </c>
      <c r="F20" s="29">
        <v>0.25344352617079891</v>
      </c>
      <c r="G20" s="29">
        <v>0.27430555555555558</v>
      </c>
      <c r="H20" s="29">
        <v>0.20588235294117646</v>
      </c>
      <c r="I20" s="29">
        <v>0.14634146341463414</v>
      </c>
      <c r="J20" s="29">
        <v>0.47063711911357348</v>
      </c>
      <c r="K20" s="29">
        <v>0.2722222222222222</v>
      </c>
      <c r="L20" s="29">
        <v>0.21145374449339208</v>
      </c>
      <c r="M20" s="29">
        <v>0.26900584795321636</v>
      </c>
      <c r="N20" s="29">
        <v>0.25966850828729282</v>
      </c>
      <c r="O20" s="29">
        <v>8.1081081081081086E-2</v>
      </c>
      <c r="P20" s="29">
        <v>0.23177083333333337</v>
      </c>
      <c r="Q20" s="29">
        <v>0.21039603960396039</v>
      </c>
      <c r="R20" s="29">
        <v>0.3125845737483085</v>
      </c>
      <c r="S20" s="29">
        <v>0.10178117048346055</v>
      </c>
      <c r="T20" s="29">
        <v>0.23323066392881589</v>
      </c>
      <c r="U20" s="29">
        <v>0.24136097820308347</v>
      </c>
      <c r="V20" s="29">
        <v>0.20054200542005421</v>
      </c>
      <c r="W20" s="29">
        <v>0.25448536355051937</v>
      </c>
      <c r="X20" s="29">
        <v>0.32908163265306123</v>
      </c>
      <c r="Y20" s="29">
        <v>0.37401574803149606</v>
      </c>
      <c r="Z20" s="29">
        <v>0.24637681159420294</v>
      </c>
      <c r="AA20" s="29">
        <v>0.20506912442396313</v>
      </c>
      <c r="AB20" s="29">
        <v>0.14285714285714285</v>
      </c>
      <c r="AC20" s="29">
        <v>0.35247524752475246</v>
      </c>
      <c r="AD20" s="29">
        <v>0.10493827160493827</v>
      </c>
      <c r="AE20" s="29">
        <v>0.27450980392156865</v>
      </c>
      <c r="AF20" s="4"/>
      <c r="AG20" s="4" t="s">
        <v>125</v>
      </c>
      <c r="AH20" s="4"/>
      <c r="AI20" s="4"/>
    </row>
    <row r="21" spans="1:35">
      <c r="A21" s="28" t="s">
        <v>118</v>
      </c>
      <c r="B21" s="29">
        <v>0.32155824973844543</v>
      </c>
      <c r="C21" s="29">
        <v>0.33989501312335962</v>
      </c>
      <c r="D21" s="29">
        <v>0.36974789915966388</v>
      </c>
      <c r="E21" s="29">
        <v>0.31358024691358027</v>
      </c>
      <c r="F21" s="29">
        <v>0.29476584022038566</v>
      </c>
      <c r="G21" s="29">
        <v>0.29166666666666669</v>
      </c>
      <c r="H21" s="29">
        <v>0.29411764705882354</v>
      </c>
      <c r="I21" s="29">
        <v>0.31707317073170732</v>
      </c>
      <c r="J21" s="29">
        <v>0.27867036011080332</v>
      </c>
      <c r="K21" s="29">
        <v>0.31666666666666665</v>
      </c>
      <c r="L21" s="29">
        <v>0.30837004405286345</v>
      </c>
      <c r="M21" s="29">
        <v>0.25146198830409355</v>
      </c>
      <c r="N21" s="29">
        <v>0.32044198895027626</v>
      </c>
      <c r="O21" s="29">
        <v>0.26486486486486488</v>
      </c>
      <c r="P21" s="29">
        <v>0.39127604166666674</v>
      </c>
      <c r="Q21" s="29">
        <v>0.37128712871287128</v>
      </c>
      <c r="R21" s="29">
        <v>0.34506089309878213</v>
      </c>
      <c r="S21" s="29">
        <v>0.49872773536895681</v>
      </c>
      <c r="T21" s="29">
        <v>0.34685147159479807</v>
      </c>
      <c r="U21" s="29">
        <v>0.31897926634768742</v>
      </c>
      <c r="V21" s="29">
        <v>0.3447154471544715</v>
      </c>
      <c r="W21" s="29">
        <v>0.37346553352219075</v>
      </c>
      <c r="X21" s="29">
        <v>0.30357142857142855</v>
      </c>
      <c r="Y21" s="29">
        <v>0.33070866141732291</v>
      </c>
      <c r="Z21" s="29">
        <v>0.25362318840579712</v>
      </c>
      <c r="AA21" s="29">
        <v>0.25576036866359447</v>
      </c>
      <c r="AB21" s="29">
        <v>0.28000000000000003</v>
      </c>
      <c r="AC21" s="29">
        <v>0.26732673267326734</v>
      </c>
      <c r="AD21" s="29">
        <v>0.30452674897119342</v>
      </c>
      <c r="AE21" s="29">
        <v>0.27058823529411763</v>
      </c>
      <c r="AF21" s="4"/>
      <c r="AG21" s="4" t="s">
        <v>126</v>
      </c>
      <c r="AH21" s="4"/>
      <c r="AI21" s="4"/>
    </row>
    <row r="22" spans="1:35">
      <c r="A22" s="28" t="s">
        <v>119</v>
      </c>
      <c r="B22" s="29">
        <v>0.25570804357191212</v>
      </c>
      <c r="C22" s="29">
        <v>0.16272965879265092</v>
      </c>
      <c r="D22" s="29">
        <v>0.17507002801120447</v>
      </c>
      <c r="E22" s="29">
        <v>0.15185185185185185</v>
      </c>
      <c r="F22" s="29">
        <v>0.28925619834710742</v>
      </c>
      <c r="G22" s="29">
        <v>0.2951388888888889</v>
      </c>
      <c r="H22" s="29">
        <v>0.35294117647058826</v>
      </c>
      <c r="I22" s="29">
        <v>0.1951219512195122</v>
      </c>
      <c r="J22" s="29">
        <v>0.19141274238227149</v>
      </c>
      <c r="K22" s="29">
        <v>0.26666666666666666</v>
      </c>
      <c r="L22" s="29">
        <v>0.33039647577092512</v>
      </c>
      <c r="M22" s="29">
        <v>0.29239766081871343</v>
      </c>
      <c r="N22" s="29">
        <v>0.31215469613259667</v>
      </c>
      <c r="O22" s="29">
        <v>0.33513513513513515</v>
      </c>
      <c r="P22" s="29">
        <v>0.26888020833333331</v>
      </c>
      <c r="Q22" s="29">
        <v>0.26980198019801982</v>
      </c>
      <c r="R22" s="29">
        <v>0.25033829499323412</v>
      </c>
      <c r="S22" s="29">
        <v>0.30279898218829515</v>
      </c>
      <c r="T22" s="29">
        <v>0.28781656399726213</v>
      </c>
      <c r="U22" s="29">
        <v>0.2913343965975545</v>
      </c>
      <c r="V22" s="29">
        <v>0.30785907859078593</v>
      </c>
      <c r="W22" s="29">
        <v>0.26723323890462702</v>
      </c>
      <c r="X22" s="29">
        <v>0.25</v>
      </c>
      <c r="Y22" s="29">
        <v>0.20078740157480315</v>
      </c>
      <c r="Z22" s="29">
        <v>0.34057971014492761</v>
      </c>
      <c r="AA22" s="29">
        <v>0.2695852534562212</v>
      </c>
      <c r="AB22" s="29">
        <v>0.37142857142857144</v>
      </c>
      <c r="AC22" s="29">
        <v>0.2415841584158416</v>
      </c>
      <c r="AD22" s="29">
        <v>0.38065843621399176</v>
      </c>
      <c r="AE22" s="29">
        <v>0.31764705882352939</v>
      </c>
      <c r="AF22" s="4"/>
      <c r="AG22" s="4" t="s">
        <v>127</v>
      </c>
      <c r="AH22" s="4"/>
      <c r="AI22" s="4"/>
    </row>
    <row r="23" spans="1:35">
      <c r="A23" s="28" t="s">
        <v>120</v>
      </c>
      <c r="B23" s="29">
        <v>7.0096621330543424E-2</v>
      </c>
      <c r="C23" s="29">
        <v>3.8713910761154859E-2</v>
      </c>
      <c r="D23" s="29">
        <v>4.9019607843137261E-2</v>
      </c>
      <c r="E23" s="29">
        <v>2.9629629629629634E-2</v>
      </c>
      <c r="F23" s="29">
        <v>8.5399449035812675E-2</v>
      </c>
      <c r="G23" s="29">
        <v>6.5972222222222224E-2</v>
      </c>
      <c r="H23" s="29">
        <v>8.8235294117647065E-2</v>
      </c>
      <c r="I23" s="29">
        <v>0.21951219512195125</v>
      </c>
      <c r="J23" s="29">
        <v>4.0720221606648198E-2</v>
      </c>
      <c r="K23" s="29">
        <v>0.1</v>
      </c>
      <c r="L23" s="29">
        <v>9.6916299559471369E-2</v>
      </c>
      <c r="M23" s="29">
        <v>0.1111111111111111</v>
      </c>
      <c r="N23" s="29">
        <v>6.3535911602209949E-2</v>
      </c>
      <c r="O23" s="29">
        <v>0.14054054054054055</v>
      </c>
      <c r="P23" s="29">
        <v>6.3802083333333329E-2</v>
      </c>
      <c r="Q23" s="29">
        <v>8.4158415841584164E-2</v>
      </c>
      <c r="R23" s="29">
        <v>5.2774018944519628E-2</v>
      </c>
      <c r="S23" s="29">
        <v>6.3613231552162849E-2</v>
      </c>
      <c r="T23" s="29">
        <v>7.939767282683094E-2</v>
      </c>
      <c r="U23" s="29">
        <v>8.612440191387559E-2</v>
      </c>
      <c r="V23" s="29">
        <v>8.5094850948509479E-2</v>
      </c>
      <c r="W23" s="29">
        <v>6.8460812086874406E-2</v>
      </c>
      <c r="X23" s="29">
        <v>7.9081632653061229E-2</v>
      </c>
      <c r="Y23" s="29">
        <v>5.9055118110236227E-2</v>
      </c>
      <c r="Z23" s="29">
        <v>0.11594202898550725</v>
      </c>
      <c r="AA23" s="29">
        <v>0.14285714285714285</v>
      </c>
      <c r="AB23" s="29">
        <v>0.12571428571428572</v>
      </c>
      <c r="AC23" s="29">
        <v>6.7326732673267331E-2</v>
      </c>
      <c r="AD23" s="29">
        <v>0.12757201646090535</v>
      </c>
      <c r="AE23" s="29">
        <v>8.2352941176470587E-2</v>
      </c>
      <c r="AF23" s="4"/>
      <c r="AG23" s="4" t="s">
        <v>128</v>
      </c>
      <c r="AH23" s="4"/>
      <c r="AI23" s="4"/>
    </row>
    <row r="24" spans="1:35">
      <c r="A24" s="28" t="s">
        <v>121</v>
      </c>
      <c r="B24" s="29">
        <v>2.6832420456643486E-2</v>
      </c>
      <c r="C24" s="29">
        <v>1.1154855643044619E-2</v>
      </c>
      <c r="D24" s="29">
        <v>1.680672268907563E-2</v>
      </c>
      <c r="E24" s="29">
        <v>6.1728395061728392E-3</v>
      </c>
      <c r="F24" s="29">
        <v>4.4077134986225897E-2</v>
      </c>
      <c r="G24" s="29">
        <v>4.1666666666666664E-2</v>
      </c>
      <c r="H24" s="29">
        <v>2.9411764705882353E-2</v>
      </c>
      <c r="I24" s="29">
        <v>7.3170731707317069E-2</v>
      </c>
      <c r="J24" s="29">
        <v>1.1634349030470914E-2</v>
      </c>
      <c r="K24" s="29">
        <v>2.2222222222222223E-2</v>
      </c>
      <c r="L24" s="29">
        <v>3.0837004405286344E-2</v>
      </c>
      <c r="M24" s="29">
        <v>5.2631578947368418E-2</v>
      </c>
      <c r="N24" s="29">
        <v>2.4861878453038676E-2</v>
      </c>
      <c r="O24" s="29">
        <v>9.7297297297297303E-2</v>
      </c>
      <c r="P24" s="29">
        <v>2.0833333333333332E-2</v>
      </c>
      <c r="Q24" s="29">
        <v>2.9702970297029702E-2</v>
      </c>
      <c r="R24" s="29">
        <v>2.0297699594046009E-2</v>
      </c>
      <c r="S24" s="29">
        <v>1.2722646310432569E-2</v>
      </c>
      <c r="T24" s="29">
        <v>3.1998631074606432E-2</v>
      </c>
      <c r="U24" s="29">
        <v>3.7214247740563533E-2</v>
      </c>
      <c r="V24" s="29">
        <v>3.1978319783197831E-2</v>
      </c>
      <c r="W24" s="29">
        <v>2.7384324834749764E-2</v>
      </c>
      <c r="X24" s="29">
        <v>1.7857142857142856E-2</v>
      </c>
      <c r="Y24" s="29">
        <v>1.968503937007874E-2</v>
      </c>
      <c r="Z24" s="29">
        <v>1.4492753623188406E-2</v>
      </c>
      <c r="AA24" s="29">
        <v>7.1428571428571425E-2</v>
      </c>
      <c r="AB24" s="29">
        <v>4.5714285714285714E-2</v>
      </c>
      <c r="AC24" s="29">
        <v>4.7524752475247525E-2</v>
      </c>
      <c r="AD24" s="29">
        <v>3.7037037037037035E-2</v>
      </c>
      <c r="AE24" s="29">
        <v>2.7450980392156862E-2</v>
      </c>
      <c r="AF24" s="4"/>
      <c r="AG24" s="4" t="s">
        <v>129</v>
      </c>
      <c r="AH24" s="4"/>
      <c r="AI24" s="4"/>
    </row>
    <row r="25" spans="1:35">
      <c r="A25" s="28" t="s">
        <v>122</v>
      </c>
      <c r="B25" s="29">
        <v>1.5139393193427287E-2</v>
      </c>
      <c r="C25" s="29">
        <v>9.1863517060367453E-3</v>
      </c>
      <c r="D25" s="29">
        <v>1.680672268907563E-2</v>
      </c>
      <c r="E25" s="29">
        <v>2.4691358024691358E-3</v>
      </c>
      <c r="F25" s="29">
        <v>2.4793388429752067E-2</v>
      </c>
      <c r="G25" s="29">
        <v>2.4305555555555559E-2</v>
      </c>
      <c r="H25" s="29">
        <v>0</v>
      </c>
      <c r="I25" s="29">
        <v>4.878048780487805E-2</v>
      </c>
      <c r="J25" s="29">
        <v>6.0941828254847657E-3</v>
      </c>
      <c r="K25" s="29">
        <v>1.6666666666666666E-2</v>
      </c>
      <c r="L25" s="29">
        <v>2.2026431718061675E-2</v>
      </c>
      <c r="M25" s="29">
        <v>1.7543859649122806E-2</v>
      </c>
      <c r="N25" s="29">
        <v>1.1049723756906075E-2</v>
      </c>
      <c r="O25" s="29">
        <v>4.3243243243243246E-2</v>
      </c>
      <c r="P25" s="29">
        <v>1.5625E-2</v>
      </c>
      <c r="Q25" s="29">
        <v>2.2277227722772276E-2</v>
      </c>
      <c r="R25" s="29">
        <v>1.3531799729364006E-2</v>
      </c>
      <c r="S25" s="29">
        <v>1.2722646310432569E-2</v>
      </c>
      <c r="T25" s="29">
        <v>1.5400410677618069E-2</v>
      </c>
      <c r="U25" s="29">
        <v>1.6480595427963849E-2</v>
      </c>
      <c r="V25" s="29">
        <v>2.4390243902439025E-2</v>
      </c>
      <c r="W25" s="29">
        <v>6.6100094428706326E-3</v>
      </c>
      <c r="X25" s="29">
        <v>1.7857142857142856E-2</v>
      </c>
      <c r="Y25" s="29">
        <v>1.1811023622047244E-2</v>
      </c>
      <c r="Z25" s="29">
        <v>2.8985507246376812E-2</v>
      </c>
      <c r="AA25" s="29">
        <v>4.6082949308755769E-2</v>
      </c>
      <c r="AB25" s="29">
        <v>2.8571428571428574E-2</v>
      </c>
      <c r="AC25" s="29">
        <v>1.9801980198019802E-2</v>
      </c>
      <c r="AD25" s="29">
        <v>3.292181069958848E-2</v>
      </c>
      <c r="AE25" s="29">
        <v>2.3529411764705882E-2</v>
      </c>
      <c r="AF25" s="4"/>
      <c r="AG25" s="4" t="s">
        <v>130</v>
      </c>
      <c r="AH25" s="4"/>
      <c r="AI25" s="4"/>
    </row>
    <row r="26" spans="1:35">
      <c r="A26" s="28" t="s">
        <v>123</v>
      </c>
      <c r="B26" s="29">
        <v>3.4463659302110899E-3</v>
      </c>
      <c r="C26" s="29">
        <v>1.3123359580052493E-3</v>
      </c>
      <c r="D26" s="29">
        <v>2.8011204481792717E-3</v>
      </c>
      <c r="E26" s="29">
        <v>0</v>
      </c>
      <c r="F26" s="29">
        <v>8.2644628099173556E-3</v>
      </c>
      <c r="G26" s="29">
        <v>6.9444444444444441E-3</v>
      </c>
      <c r="H26" s="29">
        <v>2.9411764705882353E-2</v>
      </c>
      <c r="I26" s="29">
        <v>0</v>
      </c>
      <c r="J26" s="29">
        <v>5.54016620498615E-4</v>
      </c>
      <c r="K26" s="29">
        <v>5.5555555555555558E-3</v>
      </c>
      <c r="L26" s="29">
        <v>0</v>
      </c>
      <c r="M26" s="29">
        <v>5.8479532163742687E-3</v>
      </c>
      <c r="N26" s="29">
        <v>5.5248618784530376E-3</v>
      </c>
      <c r="O26" s="29">
        <v>2.7027027027027029E-2</v>
      </c>
      <c r="P26" s="29">
        <v>4.557291666666667E-3</v>
      </c>
      <c r="Q26" s="29">
        <v>7.4257425742574254E-3</v>
      </c>
      <c r="R26" s="29">
        <v>4.0595399188092015E-3</v>
      </c>
      <c r="S26" s="29">
        <v>2.5445292620865142E-3</v>
      </c>
      <c r="T26" s="29">
        <v>4.2778918548939081E-3</v>
      </c>
      <c r="U26" s="29">
        <v>6.3795853269537489E-3</v>
      </c>
      <c r="V26" s="29">
        <v>5.4200542005420054E-3</v>
      </c>
      <c r="W26" s="29">
        <v>1.4164305949008499E-3</v>
      </c>
      <c r="X26" s="29">
        <v>0</v>
      </c>
      <c r="Y26" s="29">
        <v>0</v>
      </c>
      <c r="Z26" s="29">
        <v>0</v>
      </c>
      <c r="AA26" s="29">
        <v>4.608294930875576E-3</v>
      </c>
      <c r="AB26" s="29">
        <v>0</v>
      </c>
      <c r="AC26" s="29">
        <v>0</v>
      </c>
      <c r="AD26" s="29">
        <v>1.0288065843621399E-2</v>
      </c>
      <c r="AE26" s="29">
        <v>3.9215686274509803E-3</v>
      </c>
      <c r="AF26" s="4"/>
      <c r="AG26" s="4" t="s">
        <v>131</v>
      </c>
      <c r="AH26" s="4"/>
      <c r="AI26" s="4"/>
    </row>
    <row r="27" spans="1:35">
      <c r="A27" s="28" t="s">
        <v>124</v>
      </c>
      <c r="B27" s="29">
        <v>1.4154717213366978E-3</v>
      </c>
      <c r="C27" s="29">
        <v>6.5616797900262466E-4</v>
      </c>
      <c r="D27" s="29">
        <v>1.4005602240896359E-3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2.770083102493075E-4</v>
      </c>
      <c r="K27" s="29">
        <v>0</v>
      </c>
      <c r="L27" s="29">
        <v>0</v>
      </c>
      <c r="M27" s="29">
        <v>0</v>
      </c>
      <c r="N27" s="29">
        <v>2.7624309392265188E-3</v>
      </c>
      <c r="O27" s="29">
        <v>1.0810810810810811E-2</v>
      </c>
      <c r="P27" s="29">
        <v>3.2552083333333339E-3</v>
      </c>
      <c r="Q27" s="29">
        <v>4.9504950495049506E-3</v>
      </c>
      <c r="R27" s="29">
        <v>1.3531799729364006E-3</v>
      </c>
      <c r="S27" s="29">
        <v>5.0890585241730284E-3</v>
      </c>
      <c r="T27" s="29">
        <v>1.026694045174538E-3</v>
      </c>
      <c r="U27" s="29">
        <v>2.1265284423179162E-3</v>
      </c>
      <c r="V27" s="29">
        <v>0</v>
      </c>
      <c r="W27" s="29">
        <v>9.4428706326723328E-4</v>
      </c>
      <c r="X27" s="29">
        <v>2.5510204081632655E-3</v>
      </c>
      <c r="Y27" s="29">
        <v>3.937007874015748E-3</v>
      </c>
      <c r="Z27" s="29">
        <v>0</v>
      </c>
      <c r="AA27" s="29">
        <v>4.608294930875576E-3</v>
      </c>
      <c r="AB27" s="29">
        <v>5.7142857142857143E-3</v>
      </c>
      <c r="AC27" s="29">
        <v>3.9603960396039604E-3</v>
      </c>
      <c r="AD27" s="29">
        <v>2.05761316872428E-3</v>
      </c>
      <c r="AE27" s="29">
        <v>0</v>
      </c>
      <c r="AF27" s="4"/>
      <c r="AG27" s="4" t="s">
        <v>132</v>
      </c>
      <c r="AH27" s="4"/>
      <c r="AI27" s="4"/>
    </row>
    <row r="28" spans="1:35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4"/>
      <c r="AG28" s="4"/>
      <c r="AH28" s="4"/>
      <c r="AI28" s="4"/>
    </row>
    <row r="29" spans="1:35">
      <c r="A29" s="4" t="s">
        <v>55</v>
      </c>
      <c r="B29" s="6">
        <v>6.3</v>
      </c>
      <c r="C29" s="7">
        <v>4.7</v>
      </c>
      <c r="D29" s="7">
        <v>5.4</v>
      </c>
      <c r="E29" s="7">
        <v>4.0999999999999996</v>
      </c>
      <c r="F29" s="7">
        <v>7.5</v>
      </c>
      <c r="G29" s="7">
        <v>7.1</v>
      </c>
      <c r="H29" s="7">
        <v>7.6</v>
      </c>
      <c r="I29" s="7">
        <v>9.5</v>
      </c>
      <c r="J29" s="7">
        <v>4.5999999999999996</v>
      </c>
      <c r="K29" s="7">
        <v>6.6</v>
      </c>
      <c r="L29" s="7">
        <v>7.2</v>
      </c>
      <c r="M29" s="7">
        <v>7.5</v>
      </c>
      <c r="N29" s="7">
        <v>6.7</v>
      </c>
      <c r="O29" s="7">
        <v>11.2</v>
      </c>
      <c r="P29" s="7">
        <v>6.6</v>
      </c>
      <c r="Q29" s="7">
        <v>7.4</v>
      </c>
      <c r="R29" s="7">
        <v>5.9</v>
      </c>
      <c r="S29" s="7">
        <v>7</v>
      </c>
      <c r="T29" s="7">
        <v>6.8</v>
      </c>
      <c r="U29" s="7">
        <v>7.1</v>
      </c>
      <c r="V29" s="7">
        <v>7.2</v>
      </c>
      <c r="W29" s="7">
        <v>6.1</v>
      </c>
      <c r="X29" s="7">
        <v>6.1</v>
      </c>
      <c r="Y29" s="7">
        <v>5.5</v>
      </c>
      <c r="Z29" s="7">
        <v>7.2</v>
      </c>
      <c r="AA29" s="7">
        <v>9</v>
      </c>
      <c r="AB29" s="7">
        <v>8.6999999999999993</v>
      </c>
      <c r="AC29" s="7">
        <v>6.4</v>
      </c>
      <c r="AD29" s="7">
        <v>8.9</v>
      </c>
      <c r="AE29" s="7">
        <v>6.8</v>
      </c>
      <c r="AF29" s="4"/>
      <c r="AG29" s="4" t="s">
        <v>48</v>
      </c>
      <c r="AH29" s="4"/>
      <c r="AI29" s="4"/>
    </row>
    <row r="30" spans="1:35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4"/>
      <c r="AG30" s="4"/>
      <c r="AH30" s="4"/>
      <c r="AI30" s="4"/>
    </row>
    <row r="31" spans="1:35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4"/>
      <c r="AG31" s="4"/>
      <c r="AH31" s="4"/>
      <c r="AI31" s="4"/>
    </row>
    <row r="32" spans="1:3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>
      <c r="A33" s="25" t="s">
        <v>114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4"/>
      <c r="AG33" s="4"/>
      <c r="AH33" s="4"/>
      <c r="AI33" s="4"/>
    </row>
    <row r="34" spans="1:35">
      <c r="A34" s="31" t="s">
        <v>165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4"/>
      <c r="AG34" s="4"/>
      <c r="AH34" s="4"/>
      <c r="AI34" s="4"/>
    </row>
    <row r="35" spans="1:35">
      <c r="A35" s="4"/>
      <c r="B35" s="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4"/>
      <c r="AG35" s="4"/>
      <c r="AH35" s="4"/>
      <c r="AI35" s="4"/>
    </row>
    <row r="36" spans="1:35">
      <c r="A36" s="4"/>
      <c r="B36" s="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4"/>
      <c r="AG36" s="4"/>
      <c r="AH36" s="4"/>
      <c r="AI36" s="4"/>
    </row>
    <row r="37" spans="1:35">
      <c r="A37" s="4"/>
      <c r="B37" s="4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4"/>
      <c r="AG37" s="4"/>
      <c r="AH37" s="4"/>
      <c r="AI37" s="4"/>
    </row>
    <row r="38" spans="1:3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 spans="1:3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</sheetData>
  <mergeCells count="4">
    <mergeCell ref="C1:E1"/>
    <mergeCell ref="F1:I1"/>
    <mergeCell ref="P1:S1"/>
    <mergeCell ref="X1:Z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zoomScale="150" zoomScaleNormal="150" zoomScalePageLayoutView="150" workbookViewId="0">
      <pane xSplit="1" topLeftCell="B1" activePane="topRight" state="frozen"/>
      <selection pane="topRight"/>
    </sheetView>
  </sheetViews>
  <sheetFormatPr baseColWidth="10" defaultRowHeight="15" x14ac:dyDescent="0"/>
  <cols>
    <col min="1" max="1" width="45.1640625" customWidth="1"/>
    <col min="2" max="2" width="10.33203125" customWidth="1"/>
    <col min="3" max="31" width="7.5" customWidth="1"/>
    <col min="32" max="32" width="1.33203125" customWidth="1"/>
  </cols>
  <sheetData>
    <row r="1" spans="1:34" s="13" customFormat="1">
      <c r="A1" s="12" t="s">
        <v>54</v>
      </c>
      <c r="B1" s="12" t="s">
        <v>17</v>
      </c>
      <c r="C1" s="32" t="s">
        <v>0</v>
      </c>
      <c r="D1" s="32"/>
      <c r="E1" s="32"/>
      <c r="F1" s="32" t="s">
        <v>1</v>
      </c>
      <c r="G1" s="32"/>
      <c r="H1" s="32"/>
      <c r="I1" s="32"/>
      <c r="J1" s="12" t="s">
        <v>2</v>
      </c>
      <c r="K1" s="12" t="s">
        <v>14</v>
      </c>
      <c r="L1" s="12" t="s">
        <v>3</v>
      </c>
      <c r="M1" s="12" t="s">
        <v>4</v>
      </c>
      <c r="N1" s="12" t="s">
        <v>5</v>
      </c>
      <c r="O1" s="12" t="s">
        <v>6</v>
      </c>
      <c r="P1" s="32" t="s">
        <v>7</v>
      </c>
      <c r="Q1" s="32"/>
      <c r="R1" s="32"/>
      <c r="S1" s="32"/>
      <c r="T1" s="12" t="s">
        <v>16</v>
      </c>
      <c r="U1" s="12"/>
      <c r="V1" s="12"/>
      <c r="W1" s="12"/>
      <c r="X1" s="32" t="s">
        <v>8</v>
      </c>
      <c r="Y1" s="32"/>
      <c r="Z1" s="32"/>
      <c r="AA1" s="12" t="s">
        <v>9</v>
      </c>
      <c r="AB1" s="12" t="s">
        <v>10</v>
      </c>
      <c r="AC1" s="12" t="s">
        <v>11</v>
      </c>
      <c r="AD1" s="12" t="s">
        <v>12</v>
      </c>
      <c r="AE1" s="12" t="s">
        <v>13</v>
      </c>
      <c r="AF1" s="12"/>
      <c r="AG1" s="12"/>
      <c r="AH1" s="12"/>
    </row>
    <row r="2" spans="1:34" s="15" customFormat="1">
      <c r="A2" s="14" t="s">
        <v>166</v>
      </c>
      <c r="B2" s="14"/>
      <c r="C2" s="14" t="s">
        <v>18</v>
      </c>
      <c r="D2" s="14" t="s">
        <v>19</v>
      </c>
      <c r="E2" s="14" t="s">
        <v>20</v>
      </c>
      <c r="F2" s="14" t="s">
        <v>21</v>
      </c>
      <c r="G2" s="14" t="s">
        <v>22</v>
      </c>
      <c r="H2" s="14" t="s">
        <v>24</v>
      </c>
      <c r="I2" s="14" t="s">
        <v>23</v>
      </c>
      <c r="J2" s="14"/>
      <c r="K2" s="14"/>
      <c r="L2" s="14"/>
      <c r="M2" s="14"/>
      <c r="N2" s="14"/>
      <c r="O2" s="14"/>
      <c r="P2" s="14" t="s">
        <v>25</v>
      </c>
      <c r="Q2" s="14" t="s">
        <v>26</v>
      </c>
      <c r="R2" s="14" t="s">
        <v>27</v>
      </c>
      <c r="S2" s="14" t="s">
        <v>28</v>
      </c>
      <c r="T2" s="14" t="s">
        <v>29</v>
      </c>
      <c r="U2" s="14" t="s">
        <v>30</v>
      </c>
      <c r="V2" s="14" t="s">
        <v>31</v>
      </c>
      <c r="W2" s="14" t="s">
        <v>32</v>
      </c>
      <c r="X2" s="14" t="s">
        <v>33</v>
      </c>
      <c r="Y2" s="14" t="s">
        <v>34</v>
      </c>
      <c r="Z2" s="14" t="s">
        <v>35</v>
      </c>
      <c r="AA2" s="14"/>
      <c r="AB2" s="14"/>
      <c r="AC2" s="14"/>
      <c r="AD2" s="14"/>
      <c r="AE2" s="14"/>
      <c r="AF2" s="14"/>
      <c r="AG2" s="14"/>
      <c r="AH2" s="14"/>
    </row>
    <row r="3" spans="1:3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>
      <c r="A4" s="5" t="s">
        <v>36</v>
      </c>
      <c r="B4" s="11">
        <f>SUM('Landgericht Erstinstanz'!B4,'Landgericht Berufung'!B4)</f>
        <v>389885</v>
      </c>
      <c r="C4" s="11">
        <f>SUM('Landgericht Erstinstanz'!C4,'Landgericht Berufung'!C4)</f>
        <v>45153</v>
      </c>
      <c r="D4" s="11">
        <f>SUM('Landgericht Erstinstanz'!D4,'Landgericht Berufung'!D4)</f>
        <v>19724</v>
      </c>
      <c r="E4" s="11">
        <f>SUM('Landgericht Erstinstanz'!E4,'Landgericht Berufung'!E4)</f>
        <v>25429</v>
      </c>
      <c r="F4" s="11">
        <f>SUM('Landgericht Erstinstanz'!F4,'Landgericht Berufung'!F4)</f>
        <v>66667</v>
      </c>
      <c r="G4" s="11">
        <f>SUM('Landgericht Erstinstanz'!G4,'Landgericht Berufung'!G4)</f>
        <v>44332</v>
      </c>
      <c r="H4" s="11">
        <f>SUM('Landgericht Erstinstanz'!H4,'Landgericht Berufung'!H4)</f>
        <v>13379</v>
      </c>
      <c r="I4" s="11">
        <f>SUM('Landgericht Erstinstanz'!I4,'Landgericht Berufung'!I4)</f>
        <v>8956</v>
      </c>
      <c r="J4" s="11">
        <f>SUM('Landgericht Erstinstanz'!J4,'Landgericht Berufung'!J4)</f>
        <v>23614</v>
      </c>
      <c r="K4" s="11">
        <f>SUM('Landgericht Erstinstanz'!K4,'Landgericht Berufung'!K4)</f>
        <v>9329</v>
      </c>
      <c r="L4" s="11">
        <f>SUM('Landgericht Erstinstanz'!L4,'Landgericht Berufung'!L4)</f>
        <v>3009</v>
      </c>
      <c r="M4" s="11">
        <f>SUM('Landgericht Erstinstanz'!M4,'Landgericht Berufung'!M4)</f>
        <v>15893</v>
      </c>
      <c r="N4" s="11">
        <f>SUM('Landgericht Erstinstanz'!N4,'Landgericht Berufung'!N4)</f>
        <v>32267</v>
      </c>
      <c r="O4" s="11">
        <f>SUM('Landgericht Erstinstanz'!O4,'Landgericht Berufung'!O4)</f>
        <v>5939</v>
      </c>
      <c r="P4" s="11">
        <f>SUM('Landgericht Erstinstanz'!P4,'Landgericht Berufung'!P4)</f>
        <v>31112</v>
      </c>
      <c r="Q4" s="11">
        <f>SUM('Landgericht Erstinstanz'!Q4,'Landgericht Berufung'!Q4)</f>
        <v>4972</v>
      </c>
      <c r="R4" s="11">
        <f>SUM('Landgericht Erstinstanz'!R4,'Landgericht Berufung'!R4)</f>
        <v>16628</v>
      </c>
      <c r="S4" s="11">
        <f>SUM('Landgericht Erstinstanz'!S4,'Landgericht Berufung'!S4)</f>
        <v>9512</v>
      </c>
      <c r="T4" s="11">
        <f>SUM('Landgericht Erstinstanz'!T4,'Landgericht Berufung'!T4)</f>
        <v>95433</v>
      </c>
      <c r="U4" s="11">
        <f>SUM('Landgericht Erstinstanz'!U4,'Landgericht Berufung'!U4)</f>
        <v>26146</v>
      </c>
      <c r="V4" s="11">
        <f>SUM('Landgericht Erstinstanz'!V4,'Landgericht Berufung'!V4)</f>
        <v>37778</v>
      </c>
      <c r="W4" s="11">
        <f>SUM('Landgericht Erstinstanz'!W4,'Landgericht Berufung'!W4)</f>
        <v>31509</v>
      </c>
      <c r="X4" s="11">
        <f>SUM('Landgericht Erstinstanz'!X4,'Landgericht Berufung'!X4)</f>
        <v>17186</v>
      </c>
      <c r="Y4" s="11">
        <f>SUM('Landgericht Erstinstanz'!Y4,'Landgericht Berufung'!Y4)</f>
        <v>10889</v>
      </c>
      <c r="Z4" s="11">
        <f>SUM('Landgericht Erstinstanz'!Z4,'Landgericht Berufung'!Z4)</f>
        <v>6297</v>
      </c>
      <c r="AA4" s="11">
        <f>SUM('Landgericht Erstinstanz'!AA4,'Landgericht Berufung'!AA4)</f>
        <v>4510</v>
      </c>
      <c r="AB4" s="11">
        <f>SUM('Landgericht Erstinstanz'!AB4,'Landgericht Berufung'!AB4)</f>
        <v>14428</v>
      </c>
      <c r="AC4" s="11">
        <f>SUM('Landgericht Erstinstanz'!AC4,'Landgericht Berufung'!AC4)</f>
        <v>6664</v>
      </c>
      <c r="AD4" s="11">
        <f>SUM('Landgericht Erstinstanz'!AD4,'Landgericht Berufung'!AD4)</f>
        <v>11705</v>
      </c>
      <c r="AE4" s="11">
        <f>SUM('Landgericht Erstinstanz'!AE4,'Landgericht Berufung'!AE4)</f>
        <v>6976</v>
      </c>
      <c r="AF4" s="2"/>
      <c r="AG4" s="4"/>
      <c r="AH4" s="4"/>
    </row>
    <row r="5" spans="1:34">
      <c r="A5" s="5" t="s">
        <v>39</v>
      </c>
      <c r="B5" s="11">
        <f>SUM('Landgericht Erstinstanz'!B5,'Landgericht Berufung'!B5)</f>
        <v>94073</v>
      </c>
      <c r="C5" s="11">
        <f>SUM('Landgericht Erstinstanz'!C5,'Landgericht Berufung'!C5)</f>
        <v>14315</v>
      </c>
      <c r="D5" s="11">
        <f>SUM('Landgericht Erstinstanz'!D5,'Landgericht Berufung'!D5)</f>
        <v>5543</v>
      </c>
      <c r="E5" s="11">
        <f>SUM('Landgericht Erstinstanz'!E5,'Landgericht Berufung'!E5)</f>
        <v>8772</v>
      </c>
      <c r="F5" s="11">
        <f>SUM('Landgericht Erstinstanz'!F5,'Landgericht Berufung'!F5)</f>
        <v>18153</v>
      </c>
      <c r="G5" s="11">
        <f>SUM('Landgericht Erstinstanz'!G5,'Landgericht Berufung'!G5)</f>
        <v>11377</v>
      </c>
      <c r="H5" s="11">
        <f>SUM('Landgericht Erstinstanz'!H5,'Landgericht Berufung'!H5)</f>
        <v>3982</v>
      </c>
      <c r="I5" s="11">
        <f>SUM('Landgericht Erstinstanz'!I5,'Landgericht Berufung'!I5)</f>
        <v>2794</v>
      </c>
      <c r="J5" s="11">
        <f>SUM('Landgericht Erstinstanz'!J5,'Landgericht Berufung'!J5)</f>
        <v>4790</v>
      </c>
      <c r="K5" s="11">
        <f>SUM('Landgericht Erstinstanz'!K5,'Landgericht Berufung'!K5)</f>
        <v>2118</v>
      </c>
      <c r="L5" s="11">
        <f>SUM('Landgericht Erstinstanz'!L5,'Landgericht Berufung'!L5)</f>
        <v>895</v>
      </c>
      <c r="M5" s="11">
        <f>SUM('Landgericht Erstinstanz'!M5,'Landgericht Berufung'!M5)</f>
        <v>3640</v>
      </c>
      <c r="N5" s="11">
        <f>SUM('Landgericht Erstinstanz'!N5,'Landgericht Berufung'!N5)</f>
        <v>7163</v>
      </c>
      <c r="O5" s="11">
        <f>SUM('Landgericht Erstinstanz'!O5,'Landgericht Berufung'!O5)</f>
        <v>1346</v>
      </c>
      <c r="P5" s="11">
        <f>SUM('Landgericht Erstinstanz'!P5,'Landgericht Berufung'!P5)</f>
        <v>7500</v>
      </c>
      <c r="Q5" s="11">
        <f>SUM('Landgericht Erstinstanz'!Q5,'Landgericht Berufung'!Q5)</f>
        <v>1132</v>
      </c>
      <c r="R5" s="11">
        <f>SUM('Landgericht Erstinstanz'!R5,'Landgericht Berufung'!R5)</f>
        <v>4001</v>
      </c>
      <c r="S5" s="11">
        <f>SUM('Landgericht Erstinstanz'!S5,'Landgericht Berufung'!S5)</f>
        <v>2367</v>
      </c>
      <c r="T5" s="11">
        <f>SUM('Landgericht Erstinstanz'!T5,'Landgericht Berufung'!T5)</f>
        <v>19813</v>
      </c>
      <c r="U5" s="11">
        <f>SUM('Landgericht Erstinstanz'!U5,'Landgericht Berufung'!U5)</f>
        <v>4836</v>
      </c>
      <c r="V5" s="11">
        <f>SUM('Landgericht Erstinstanz'!V5,'Landgericht Berufung'!V5)</f>
        <v>9453</v>
      </c>
      <c r="W5" s="11">
        <f>SUM('Landgericht Erstinstanz'!W5,'Landgericht Berufung'!W5)</f>
        <v>5524</v>
      </c>
      <c r="X5" s="11">
        <f>SUM('Landgericht Erstinstanz'!X5,'Landgericht Berufung'!X5)</f>
        <v>3884</v>
      </c>
      <c r="Y5" s="11">
        <f>SUM('Landgericht Erstinstanz'!Y5,'Landgericht Berufung'!Y5)</f>
        <v>2388</v>
      </c>
      <c r="Z5" s="11">
        <f>SUM('Landgericht Erstinstanz'!Z5,'Landgericht Berufung'!Z5)</f>
        <v>1496</v>
      </c>
      <c r="AA5" s="11">
        <f>SUM('Landgericht Erstinstanz'!AA5,'Landgericht Berufung'!AA5)</f>
        <v>1314</v>
      </c>
      <c r="AB5" s="11">
        <f>SUM('Landgericht Erstinstanz'!AB5,'Landgericht Berufung'!AB5)</f>
        <v>3395</v>
      </c>
      <c r="AC5" s="11">
        <f>SUM('Landgericht Erstinstanz'!AC5,'Landgericht Berufung'!AC5)</f>
        <v>1348</v>
      </c>
      <c r="AD5" s="11">
        <f>SUM('Landgericht Erstinstanz'!AD5,'Landgericht Berufung'!AD5)</f>
        <v>2772</v>
      </c>
      <c r="AE5" s="11">
        <f>SUM('Landgericht Erstinstanz'!AE5,'Landgericht Berufung'!AE5)</f>
        <v>1627</v>
      </c>
      <c r="AF5" s="2"/>
      <c r="AG5" s="4"/>
      <c r="AH5" s="4"/>
    </row>
    <row r="6" spans="1:34">
      <c r="A6" s="5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4"/>
      <c r="AG6" s="4"/>
      <c r="AH6" s="4"/>
    </row>
    <row r="7" spans="1:34">
      <c r="A7" s="5" t="s">
        <v>45</v>
      </c>
      <c r="B7" s="11">
        <f>SUM('Landgericht Erstinstanz'!B7,'Landgericht Berufung'!B7)</f>
        <v>381710</v>
      </c>
      <c r="C7" s="11">
        <f>SUM('Landgericht Erstinstanz'!C7,'Landgericht Berufung'!C7)</f>
        <v>44514</v>
      </c>
      <c r="D7" s="11">
        <f>SUM('Landgericht Erstinstanz'!D7,'Landgericht Berufung'!D7)</f>
        <v>19484</v>
      </c>
      <c r="E7" s="11">
        <f>SUM('Landgericht Erstinstanz'!E7,'Landgericht Berufung'!E7)</f>
        <v>25030</v>
      </c>
      <c r="F7" s="11">
        <f>SUM('Landgericht Erstinstanz'!F7,'Landgericht Berufung'!F7)</f>
        <v>66235</v>
      </c>
      <c r="G7" s="11">
        <f>SUM('Landgericht Erstinstanz'!G7,'Landgericht Berufung'!G7)</f>
        <v>44112</v>
      </c>
      <c r="H7" s="11">
        <f>SUM('Landgericht Erstinstanz'!H7,'Landgericht Berufung'!H7)</f>
        <v>13254</v>
      </c>
      <c r="I7" s="11">
        <f>SUM('Landgericht Erstinstanz'!I7,'Landgericht Berufung'!I7)</f>
        <v>8869</v>
      </c>
      <c r="J7" s="11">
        <f>SUM('Landgericht Erstinstanz'!J7,'Landgericht Berufung'!J7)</f>
        <v>22249</v>
      </c>
      <c r="K7" s="11">
        <f>SUM('Landgericht Erstinstanz'!K7,'Landgericht Berufung'!K7)</f>
        <v>9203</v>
      </c>
      <c r="L7" s="11">
        <f>SUM('Landgericht Erstinstanz'!L7,'Landgericht Berufung'!L7)</f>
        <v>2877</v>
      </c>
      <c r="M7" s="11">
        <f>SUM('Landgericht Erstinstanz'!M7,'Landgericht Berufung'!M7)</f>
        <v>15679</v>
      </c>
      <c r="N7" s="11">
        <f>SUM('Landgericht Erstinstanz'!N7,'Landgericht Berufung'!N7)</f>
        <v>32241</v>
      </c>
      <c r="O7" s="11">
        <f>SUM('Landgericht Erstinstanz'!O7,'Landgericht Berufung'!O7)</f>
        <v>5431</v>
      </c>
      <c r="P7" s="11">
        <f>SUM('Landgericht Erstinstanz'!P7,'Landgericht Berufung'!P7)</f>
        <v>29546</v>
      </c>
      <c r="Q7" s="11">
        <f>SUM('Landgericht Erstinstanz'!Q7,'Landgericht Berufung'!Q7)</f>
        <v>4599</v>
      </c>
      <c r="R7" s="11">
        <f>SUM('Landgericht Erstinstanz'!R7,'Landgericht Berufung'!R7)</f>
        <v>15642</v>
      </c>
      <c r="S7" s="11">
        <f>SUM('Landgericht Erstinstanz'!S7,'Landgericht Berufung'!S7)</f>
        <v>9305</v>
      </c>
      <c r="T7" s="11">
        <f>SUM('Landgericht Erstinstanz'!T7,'Landgericht Berufung'!T7)</f>
        <v>92951</v>
      </c>
      <c r="U7" s="11">
        <f>SUM('Landgericht Erstinstanz'!U7,'Landgericht Berufung'!U7)</f>
        <v>25842</v>
      </c>
      <c r="V7" s="11">
        <f>SUM('Landgericht Erstinstanz'!V7,'Landgericht Berufung'!V7)</f>
        <v>37132</v>
      </c>
      <c r="W7" s="11">
        <f>SUM('Landgericht Erstinstanz'!W7,'Landgericht Berufung'!W7)</f>
        <v>29977</v>
      </c>
      <c r="X7" s="11">
        <f>SUM('Landgericht Erstinstanz'!X7,'Landgericht Berufung'!X7)</f>
        <v>17063</v>
      </c>
      <c r="Y7" s="11">
        <f>SUM('Landgericht Erstinstanz'!Y7,'Landgericht Berufung'!Y7)</f>
        <v>10863</v>
      </c>
      <c r="Z7" s="11">
        <f>SUM('Landgericht Erstinstanz'!Z7,'Landgericht Berufung'!Z7)</f>
        <v>6200</v>
      </c>
      <c r="AA7" s="11">
        <f>SUM('Landgericht Erstinstanz'!AA7,'Landgericht Berufung'!AA7)</f>
        <v>4508</v>
      </c>
      <c r="AB7" s="11">
        <f>SUM('Landgericht Erstinstanz'!AB7,'Landgericht Berufung'!AB7)</f>
        <v>14357</v>
      </c>
      <c r="AC7" s="11">
        <f>SUM('Landgericht Erstinstanz'!AC7,'Landgericht Berufung'!AC7)</f>
        <v>6502</v>
      </c>
      <c r="AD7" s="11">
        <f>SUM('Landgericht Erstinstanz'!AD7,'Landgericht Berufung'!AD7)</f>
        <v>11432</v>
      </c>
      <c r="AE7" s="11">
        <f>SUM('Landgericht Erstinstanz'!AE7,'Landgericht Berufung'!AE7)</f>
        <v>6922</v>
      </c>
      <c r="AF7" s="4"/>
      <c r="AG7" s="4"/>
      <c r="AH7" s="4"/>
    </row>
    <row r="8" spans="1:34">
      <c r="A8" s="5" t="s">
        <v>46</v>
      </c>
      <c r="B8" s="11">
        <f>B4-B7</f>
        <v>8175</v>
      </c>
      <c r="C8" s="11">
        <f t="shared" ref="C8:AE8" si="0">C4-C7</f>
        <v>639</v>
      </c>
      <c r="D8" s="11">
        <f t="shared" si="0"/>
        <v>240</v>
      </c>
      <c r="E8" s="11">
        <f t="shared" si="0"/>
        <v>399</v>
      </c>
      <c r="F8" s="11">
        <f t="shared" si="0"/>
        <v>432</v>
      </c>
      <c r="G8" s="11">
        <f t="shared" si="0"/>
        <v>220</v>
      </c>
      <c r="H8" s="11">
        <f t="shared" si="0"/>
        <v>125</v>
      </c>
      <c r="I8" s="11">
        <f t="shared" si="0"/>
        <v>87</v>
      </c>
      <c r="J8" s="11">
        <f t="shared" si="0"/>
        <v>1365</v>
      </c>
      <c r="K8" s="11">
        <f t="shared" si="0"/>
        <v>126</v>
      </c>
      <c r="L8" s="11">
        <f t="shared" si="0"/>
        <v>132</v>
      </c>
      <c r="M8" s="11">
        <f t="shared" si="0"/>
        <v>214</v>
      </c>
      <c r="N8" s="11">
        <f t="shared" si="0"/>
        <v>26</v>
      </c>
      <c r="O8" s="11">
        <f t="shared" si="0"/>
        <v>508</v>
      </c>
      <c r="P8" s="11">
        <f t="shared" si="0"/>
        <v>1566</v>
      </c>
      <c r="Q8" s="11">
        <f t="shared" si="0"/>
        <v>373</v>
      </c>
      <c r="R8" s="11">
        <f t="shared" si="0"/>
        <v>986</v>
      </c>
      <c r="S8" s="11">
        <f t="shared" si="0"/>
        <v>207</v>
      </c>
      <c r="T8" s="11">
        <f t="shared" si="0"/>
        <v>2482</v>
      </c>
      <c r="U8" s="11">
        <f t="shared" si="0"/>
        <v>304</v>
      </c>
      <c r="V8" s="11">
        <f t="shared" si="0"/>
        <v>646</v>
      </c>
      <c r="W8" s="11">
        <f t="shared" si="0"/>
        <v>1532</v>
      </c>
      <c r="X8" s="11">
        <f t="shared" si="0"/>
        <v>123</v>
      </c>
      <c r="Y8" s="11">
        <f t="shared" si="0"/>
        <v>26</v>
      </c>
      <c r="Z8" s="11">
        <f t="shared" si="0"/>
        <v>97</v>
      </c>
      <c r="AA8" s="11">
        <f t="shared" si="0"/>
        <v>2</v>
      </c>
      <c r="AB8" s="11">
        <f t="shared" si="0"/>
        <v>71</v>
      </c>
      <c r="AC8" s="11">
        <f t="shared" si="0"/>
        <v>162</v>
      </c>
      <c r="AD8" s="11">
        <f t="shared" si="0"/>
        <v>273</v>
      </c>
      <c r="AE8" s="11">
        <f t="shared" si="0"/>
        <v>54</v>
      </c>
      <c r="AF8" s="4"/>
      <c r="AG8" s="4"/>
      <c r="AH8" s="4"/>
    </row>
    <row r="9" spans="1:34">
      <c r="A9" s="5" t="s">
        <v>38</v>
      </c>
      <c r="B9" s="3">
        <f>B8/B4</f>
        <v>2.0967721251138157E-2</v>
      </c>
      <c r="C9" s="3">
        <f t="shared" ref="C9:AE9" si="1">C8/C4</f>
        <v>1.4151883595774368E-2</v>
      </c>
      <c r="D9" s="3">
        <f t="shared" si="1"/>
        <v>1.2167917258162644E-2</v>
      </c>
      <c r="E9" s="3">
        <f t="shared" si="1"/>
        <v>1.5690746785166541E-2</v>
      </c>
      <c r="F9" s="3">
        <f t="shared" si="1"/>
        <v>6.4799676001619988E-3</v>
      </c>
      <c r="G9" s="3">
        <f t="shared" si="1"/>
        <v>4.9625552648199945E-3</v>
      </c>
      <c r="H9" s="3">
        <f t="shared" si="1"/>
        <v>9.3430002242320051E-3</v>
      </c>
      <c r="I9" s="3">
        <f t="shared" si="1"/>
        <v>9.714158106297454E-3</v>
      </c>
      <c r="J9" s="3">
        <f t="shared" si="1"/>
        <v>5.7804692131786226E-2</v>
      </c>
      <c r="K9" s="3">
        <f t="shared" si="1"/>
        <v>1.3506270768571122E-2</v>
      </c>
      <c r="L9" s="3">
        <f t="shared" si="1"/>
        <v>4.3868394815553338E-2</v>
      </c>
      <c r="M9" s="3">
        <f t="shared" si="1"/>
        <v>1.3465047505190965E-2</v>
      </c>
      <c r="N9" s="3">
        <f t="shared" si="1"/>
        <v>8.0577679982644804E-4</v>
      </c>
      <c r="O9" s="3">
        <f t="shared" si="1"/>
        <v>8.5536285569961276E-2</v>
      </c>
      <c r="P9" s="3">
        <f t="shared" si="1"/>
        <v>5.0334276163538187E-2</v>
      </c>
      <c r="Q9" s="3">
        <f t="shared" si="1"/>
        <v>7.5020112630732105E-2</v>
      </c>
      <c r="R9" s="3">
        <f t="shared" si="1"/>
        <v>5.9297570363242721E-2</v>
      </c>
      <c r="S9" s="3">
        <f t="shared" si="1"/>
        <v>2.1761984861227924E-2</v>
      </c>
      <c r="T9" s="3">
        <f t="shared" si="1"/>
        <v>2.600777508828183E-2</v>
      </c>
      <c r="U9" s="3">
        <f t="shared" si="1"/>
        <v>1.1627017517019812E-2</v>
      </c>
      <c r="V9" s="3">
        <f t="shared" si="1"/>
        <v>1.7099899412356397E-2</v>
      </c>
      <c r="W9" s="3">
        <f t="shared" si="1"/>
        <v>4.8621028912374242E-2</v>
      </c>
      <c r="X9" s="3">
        <f t="shared" si="1"/>
        <v>7.1569882462469451E-3</v>
      </c>
      <c r="Y9" s="3">
        <f t="shared" si="1"/>
        <v>2.3877307374414545E-3</v>
      </c>
      <c r="Z9" s="3">
        <f t="shared" si="1"/>
        <v>1.5404160711449897E-2</v>
      </c>
      <c r="AA9" s="3">
        <f t="shared" si="1"/>
        <v>4.434589800443459E-4</v>
      </c>
      <c r="AB9" s="3">
        <f t="shared" si="1"/>
        <v>4.9209869697809817E-3</v>
      </c>
      <c r="AC9" s="3">
        <f t="shared" si="1"/>
        <v>2.4309723889555823E-2</v>
      </c>
      <c r="AD9" s="3">
        <f t="shared" si="1"/>
        <v>2.332336608287057E-2</v>
      </c>
      <c r="AE9" s="3">
        <f t="shared" si="1"/>
        <v>7.7408256880733949E-3</v>
      </c>
      <c r="AF9" s="4"/>
      <c r="AG9" s="4"/>
      <c r="AH9" s="4"/>
    </row>
    <row r="10" spans="1:34">
      <c r="A10" s="5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4"/>
      <c r="AG10" s="4"/>
      <c r="AH10" s="4"/>
    </row>
    <row r="11" spans="1:34">
      <c r="A11" s="5" t="s">
        <v>41</v>
      </c>
      <c r="B11" s="11">
        <f>SUM('Landgericht Erstinstanz'!B11,'Landgericht Berufung'!B11)</f>
        <v>3697</v>
      </c>
      <c r="C11" s="11">
        <f>SUM('Landgericht Erstinstanz'!C11,'Landgericht Berufung'!C11)</f>
        <v>481</v>
      </c>
      <c r="D11" s="11">
        <f>SUM('Landgericht Erstinstanz'!D11,'Landgericht Berufung'!D11)</f>
        <v>186</v>
      </c>
      <c r="E11" s="11">
        <f>SUM('Landgericht Erstinstanz'!E11,'Landgericht Berufung'!E11)</f>
        <v>295</v>
      </c>
      <c r="F11" s="11">
        <f>SUM('Landgericht Erstinstanz'!F11,'Landgericht Berufung'!F11)</f>
        <v>280</v>
      </c>
      <c r="G11" s="11">
        <f>SUM('Landgericht Erstinstanz'!G11,'Landgericht Berufung'!G11)</f>
        <v>156</v>
      </c>
      <c r="H11" s="11">
        <f>SUM('Landgericht Erstinstanz'!H11,'Landgericht Berufung'!H11)</f>
        <v>68</v>
      </c>
      <c r="I11" s="11">
        <f>SUM('Landgericht Erstinstanz'!I11,'Landgericht Berufung'!I11)</f>
        <v>56</v>
      </c>
      <c r="J11" s="11">
        <f>SUM('Landgericht Erstinstanz'!J11,'Landgericht Berufung'!J11)</f>
        <v>491</v>
      </c>
      <c r="K11" s="11">
        <f>SUM('Landgericht Erstinstanz'!K11,'Landgericht Berufung'!K11)</f>
        <v>91</v>
      </c>
      <c r="L11" s="11">
        <f>SUM('Landgericht Erstinstanz'!L11,'Landgericht Berufung'!L11)</f>
        <v>98</v>
      </c>
      <c r="M11" s="11">
        <f>SUM('Landgericht Erstinstanz'!M11,'Landgericht Berufung'!M11)</f>
        <v>184</v>
      </c>
      <c r="N11" s="11">
        <f>SUM('Landgericht Erstinstanz'!N11,'Landgericht Berufung'!N11)</f>
        <v>13</v>
      </c>
      <c r="O11" s="11">
        <f>SUM('Landgericht Erstinstanz'!O11,'Landgericht Berufung'!O11)</f>
        <v>139</v>
      </c>
      <c r="P11" s="11">
        <f>SUM('Landgericht Erstinstanz'!P11,'Landgericht Berufung'!P11)</f>
        <v>641</v>
      </c>
      <c r="Q11" s="11">
        <f>SUM('Landgericht Erstinstanz'!Q11,'Landgericht Berufung'!Q11)</f>
        <v>124</v>
      </c>
      <c r="R11" s="11">
        <f>SUM('Landgericht Erstinstanz'!R11,'Landgericht Berufung'!R11)</f>
        <v>417</v>
      </c>
      <c r="S11" s="11">
        <f>SUM('Landgericht Erstinstanz'!S11,'Landgericht Berufung'!S11)</f>
        <v>100</v>
      </c>
      <c r="T11" s="11">
        <f>SUM('Landgericht Erstinstanz'!T11,'Landgericht Berufung'!T11)</f>
        <v>944</v>
      </c>
      <c r="U11" s="11">
        <f>SUM('Landgericht Erstinstanz'!U11,'Landgericht Berufung'!U11)</f>
        <v>186</v>
      </c>
      <c r="V11" s="11">
        <f>SUM('Landgericht Erstinstanz'!V11,'Landgericht Berufung'!V11)</f>
        <v>302</v>
      </c>
      <c r="W11" s="11">
        <f>SUM('Landgericht Erstinstanz'!W11,'Landgericht Berufung'!W11)</f>
        <v>456</v>
      </c>
      <c r="X11" s="11">
        <f>SUM('Landgericht Erstinstanz'!X11,'Landgericht Berufung'!X11)</f>
        <v>69</v>
      </c>
      <c r="Y11" s="11">
        <f>SUM('Landgericht Erstinstanz'!Y11,'Landgericht Berufung'!Y11)</f>
        <v>20</v>
      </c>
      <c r="Z11" s="11">
        <f>SUM('Landgericht Erstinstanz'!Z11,'Landgericht Berufung'!Z11)</f>
        <v>49</v>
      </c>
      <c r="AA11" s="11">
        <f>SUM('Landgericht Erstinstanz'!AA11,'Landgericht Berufung'!AA11)</f>
        <v>2</v>
      </c>
      <c r="AB11" s="11">
        <f>SUM('Landgericht Erstinstanz'!AB11,'Landgericht Berufung'!AB11)</f>
        <v>41</v>
      </c>
      <c r="AC11" s="11">
        <f>SUM('Landgericht Erstinstanz'!AC11,'Landgericht Berufung'!AC11)</f>
        <v>76</v>
      </c>
      <c r="AD11" s="11">
        <f>SUM('Landgericht Erstinstanz'!AD11,'Landgericht Berufung'!AD11)</f>
        <v>111</v>
      </c>
      <c r="AE11" s="11">
        <f>SUM('Landgericht Erstinstanz'!AE11,'Landgericht Berufung'!AE11)</f>
        <v>36</v>
      </c>
      <c r="AF11" s="4"/>
      <c r="AG11" s="4"/>
      <c r="AH11" s="4"/>
    </row>
    <row r="12" spans="1:34">
      <c r="A12" s="5" t="s">
        <v>43</v>
      </c>
      <c r="B12" s="11">
        <f>SUM('Landgericht Erstinstanz'!B12,'Landgericht Berufung'!B12)</f>
        <v>2940</v>
      </c>
      <c r="C12" s="11">
        <f>SUM('Landgericht Erstinstanz'!C12,'Landgericht Berufung'!C12)</f>
        <v>384</v>
      </c>
      <c r="D12" s="11">
        <f>SUM('Landgericht Erstinstanz'!D12,'Landgericht Berufung'!D12)</f>
        <v>179</v>
      </c>
      <c r="E12" s="11">
        <f>SUM('Landgericht Erstinstanz'!E12,'Landgericht Berufung'!E12)</f>
        <v>205</v>
      </c>
      <c r="F12" s="11">
        <f>SUM('Landgericht Erstinstanz'!F12,'Landgericht Berufung'!F12)</f>
        <v>250</v>
      </c>
      <c r="G12" s="11">
        <f>SUM('Landgericht Erstinstanz'!G12,'Landgericht Berufung'!G12)</f>
        <v>135</v>
      </c>
      <c r="H12" s="11">
        <f>SUM('Landgericht Erstinstanz'!H12,'Landgericht Berufung'!H12)</f>
        <v>60</v>
      </c>
      <c r="I12" s="11">
        <f>SUM('Landgericht Erstinstanz'!I12,'Landgericht Berufung'!I12)</f>
        <v>55</v>
      </c>
      <c r="J12" s="11">
        <f>SUM('Landgericht Erstinstanz'!J12,'Landgericht Berufung'!J12)</f>
        <v>314</v>
      </c>
      <c r="K12" s="11">
        <f>SUM('Landgericht Erstinstanz'!K12,'Landgericht Berufung'!K12)</f>
        <v>90</v>
      </c>
      <c r="L12" s="11">
        <f>SUM('Landgericht Erstinstanz'!L12,'Landgericht Berufung'!L12)</f>
        <v>95</v>
      </c>
      <c r="M12" s="11">
        <f>SUM('Landgericht Erstinstanz'!M12,'Landgericht Berufung'!M12)</f>
        <v>92</v>
      </c>
      <c r="N12" s="11">
        <f>SUM('Landgericht Erstinstanz'!N12,'Landgericht Berufung'!N12)</f>
        <v>8</v>
      </c>
      <c r="O12" s="11">
        <f>SUM('Landgericht Erstinstanz'!O12,'Landgericht Berufung'!O12)</f>
        <v>134</v>
      </c>
      <c r="P12" s="11">
        <f>SUM('Landgericht Erstinstanz'!P12,'Landgericht Berufung'!P12)</f>
        <v>631</v>
      </c>
      <c r="Q12" s="11">
        <f>SUM('Landgericht Erstinstanz'!Q12,'Landgericht Berufung'!Q12)</f>
        <v>121</v>
      </c>
      <c r="R12" s="11">
        <f>SUM('Landgericht Erstinstanz'!R12,'Landgericht Berufung'!R12)</f>
        <v>412</v>
      </c>
      <c r="S12" s="11">
        <f>SUM('Landgericht Erstinstanz'!S12,'Landgericht Berufung'!S12)</f>
        <v>98</v>
      </c>
      <c r="T12" s="11">
        <f>SUM('Landgericht Erstinstanz'!T12,'Landgericht Berufung'!T12)</f>
        <v>638</v>
      </c>
      <c r="U12" s="11">
        <f>SUM('Landgericht Erstinstanz'!U12,'Landgericht Berufung'!U12)</f>
        <v>71</v>
      </c>
      <c r="V12" s="11">
        <f>SUM('Landgericht Erstinstanz'!V12,'Landgericht Berufung'!V12)</f>
        <v>279</v>
      </c>
      <c r="W12" s="11">
        <f>SUM('Landgericht Erstinstanz'!W12,'Landgericht Berufung'!W12)</f>
        <v>288</v>
      </c>
      <c r="X12" s="11">
        <f>SUM('Landgericht Erstinstanz'!X12,'Landgericht Berufung'!X12)</f>
        <v>60</v>
      </c>
      <c r="Y12" s="11">
        <f>SUM('Landgericht Erstinstanz'!Y12,'Landgericht Berufung'!Y12)</f>
        <v>13</v>
      </c>
      <c r="Z12" s="11">
        <f>SUM('Landgericht Erstinstanz'!Z12,'Landgericht Berufung'!Z12)</f>
        <v>47</v>
      </c>
      <c r="AA12" s="11">
        <f>SUM('Landgericht Erstinstanz'!AA12,'Landgericht Berufung'!AA12)</f>
        <v>2</v>
      </c>
      <c r="AB12" s="11">
        <f>SUM('Landgericht Erstinstanz'!AB12,'Landgericht Berufung'!AB12)</f>
        <v>38</v>
      </c>
      <c r="AC12" s="11">
        <f>SUM('Landgericht Erstinstanz'!AC12,'Landgericht Berufung'!AC12)</f>
        <v>74</v>
      </c>
      <c r="AD12" s="11">
        <f>SUM('Landgericht Erstinstanz'!AD12,'Landgericht Berufung'!AD12)</f>
        <v>110</v>
      </c>
      <c r="AE12" s="11">
        <f>SUM('Landgericht Erstinstanz'!AE12,'Landgericht Berufung'!AE12)</f>
        <v>20</v>
      </c>
      <c r="AF12" s="4"/>
      <c r="AG12" s="4"/>
      <c r="AH12" s="4"/>
    </row>
    <row r="13" spans="1:34" s="17" customFormat="1">
      <c r="A13" s="5" t="s">
        <v>56</v>
      </c>
      <c r="B13" s="3">
        <f>B11/B8</f>
        <v>0.45223241590214069</v>
      </c>
      <c r="C13" s="3">
        <f t="shared" ref="C13:AE13" si="2">C11/C8</f>
        <v>0.75273865414710484</v>
      </c>
      <c r="D13" s="3">
        <f t="shared" si="2"/>
        <v>0.77500000000000002</v>
      </c>
      <c r="E13" s="3">
        <f t="shared" si="2"/>
        <v>0.73934837092731831</v>
      </c>
      <c r="F13" s="3">
        <f t="shared" si="2"/>
        <v>0.64814814814814814</v>
      </c>
      <c r="G13" s="3">
        <f t="shared" si="2"/>
        <v>0.70909090909090911</v>
      </c>
      <c r="H13" s="3">
        <f t="shared" si="2"/>
        <v>0.54400000000000004</v>
      </c>
      <c r="I13" s="3">
        <f t="shared" si="2"/>
        <v>0.64367816091954022</v>
      </c>
      <c r="J13" s="3">
        <f t="shared" si="2"/>
        <v>0.35970695970695971</v>
      </c>
      <c r="K13" s="3">
        <f t="shared" si="2"/>
        <v>0.72222222222222221</v>
      </c>
      <c r="L13" s="3">
        <f t="shared" si="2"/>
        <v>0.74242424242424243</v>
      </c>
      <c r="M13" s="3">
        <f t="shared" si="2"/>
        <v>0.85981308411214952</v>
      </c>
      <c r="N13" s="3">
        <f t="shared" si="2"/>
        <v>0.5</v>
      </c>
      <c r="O13" s="3">
        <f t="shared" si="2"/>
        <v>0.2736220472440945</v>
      </c>
      <c r="P13" s="3">
        <f t="shared" si="2"/>
        <v>0.40932311621966794</v>
      </c>
      <c r="Q13" s="3">
        <f t="shared" si="2"/>
        <v>0.33243967828418231</v>
      </c>
      <c r="R13" s="3">
        <f t="shared" si="2"/>
        <v>0.42292089249492898</v>
      </c>
      <c r="S13" s="3">
        <f t="shared" si="2"/>
        <v>0.48309178743961351</v>
      </c>
      <c r="T13" s="3">
        <f t="shared" si="2"/>
        <v>0.38033843674456086</v>
      </c>
      <c r="U13" s="3">
        <f t="shared" si="2"/>
        <v>0.61184210526315785</v>
      </c>
      <c r="V13" s="3">
        <f t="shared" si="2"/>
        <v>0.46749226006191952</v>
      </c>
      <c r="W13" s="3">
        <f t="shared" si="2"/>
        <v>0.29765013054830286</v>
      </c>
      <c r="X13" s="3">
        <f t="shared" si="2"/>
        <v>0.56097560975609762</v>
      </c>
      <c r="Y13" s="3">
        <f t="shared" si="2"/>
        <v>0.76923076923076927</v>
      </c>
      <c r="Z13" s="3">
        <f t="shared" si="2"/>
        <v>0.50515463917525771</v>
      </c>
      <c r="AA13" s="3">
        <f t="shared" si="2"/>
        <v>1</v>
      </c>
      <c r="AB13" s="3">
        <f t="shared" si="2"/>
        <v>0.57746478873239437</v>
      </c>
      <c r="AC13" s="3">
        <f t="shared" si="2"/>
        <v>0.46913580246913578</v>
      </c>
      <c r="AD13" s="3">
        <f t="shared" si="2"/>
        <v>0.40659340659340659</v>
      </c>
      <c r="AE13" s="3">
        <f t="shared" si="2"/>
        <v>0.66666666666666663</v>
      </c>
      <c r="AF13" s="5"/>
      <c r="AG13" s="5"/>
      <c r="AH13" s="5"/>
    </row>
    <row r="14" spans="1:34" s="1" customFormat="1">
      <c r="A14" s="5" t="s">
        <v>53</v>
      </c>
      <c r="B14" s="3">
        <f t="shared" ref="B14:AE14" si="3">B12/B8</f>
        <v>0.3596330275229358</v>
      </c>
      <c r="C14" s="3">
        <f t="shared" si="3"/>
        <v>0.60093896713615025</v>
      </c>
      <c r="D14" s="3">
        <f t="shared" si="3"/>
        <v>0.74583333333333335</v>
      </c>
      <c r="E14" s="3">
        <f t="shared" si="3"/>
        <v>0.51378446115288223</v>
      </c>
      <c r="F14" s="3">
        <f t="shared" si="3"/>
        <v>0.57870370370370372</v>
      </c>
      <c r="G14" s="3">
        <f t="shared" si="3"/>
        <v>0.61363636363636365</v>
      </c>
      <c r="H14" s="3">
        <f t="shared" si="3"/>
        <v>0.48</v>
      </c>
      <c r="I14" s="3">
        <f t="shared" si="3"/>
        <v>0.63218390804597702</v>
      </c>
      <c r="J14" s="3">
        <f t="shared" si="3"/>
        <v>0.23003663003663002</v>
      </c>
      <c r="K14" s="3">
        <f t="shared" si="3"/>
        <v>0.7142857142857143</v>
      </c>
      <c r="L14" s="3">
        <f t="shared" si="3"/>
        <v>0.71969696969696972</v>
      </c>
      <c r="M14" s="3">
        <f t="shared" si="3"/>
        <v>0.42990654205607476</v>
      </c>
      <c r="N14" s="3">
        <f t="shared" si="3"/>
        <v>0.30769230769230771</v>
      </c>
      <c r="O14" s="3">
        <f t="shared" si="3"/>
        <v>0.26377952755905509</v>
      </c>
      <c r="P14" s="3">
        <f t="shared" si="3"/>
        <v>0.40293742017879947</v>
      </c>
      <c r="Q14" s="3">
        <f t="shared" si="3"/>
        <v>0.32439678284182305</v>
      </c>
      <c r="R14" s="3">
        <f t="shared" si="3"/>
        <v>0.41784989858012173</v>
      </c>
      <c r="S14" s="3">
        <f t="shared" si="3"/>
        <v>0.47342995169082125</v>
      </c>
      <c r="T14" s="3">
        <f t="shared" si="3"/>
        <v>0.2570507655116841</v>
      </c>
      <c r="U14" s="3">
        <f t="shared" si="3"/>
        <v>0.23355263157894737</v>
      </c>
      <c r="V14" s="3">
        <f t="shared" si="3"/>
        <v>0.43188854489164086</v>
      </c>
      <c r="W14" s="3">
        <f t="shared" si="3"/>
        <v>0.18798955613577023</v>
      </c>
      <c r="X14" s="3">
        <f t="shared" si="3"/>
        <v>0.48780487804878048</v>
      </c>
      <c r="Y14" s="3">
        <f t="shared" si="3"/>
        <v>0.5</v>
      </c>
      <c r="Z14" s="3">
        <f t="shared" si="3"/>
        <v>0.4845360824742268</v>
      </c>
      <c r="AA14" s="3">
        <f t="shared" si="3"/>
        <v>1</v>
      </c>
      <c r="AB14" s="3">
        <f t="shared" si="3"/>
        <v>0.53521126760563376</v>
      </c>
      <c r="AC14" s="3">
        <f t="shared" si="3"/>
        <v>0.4567901234567901</v>
      </c>
      <c r="AD14" s="3">
        <f t="shared" si="3"/>
        <v>0.40293040293040294</v>
      </c>
      <c r="AE14" s="3">
        <f t="shared" si="3"/>
        <v>0.37037037037037035</v>
      </c>
      <c r="AF14" s="5"/>
      <c r="AG14" s="5"/>
      <c r="AH14" s="5"/>
    </row>
    <row r="15" spans="1:34" s="1" customFormat="1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5"/>
      <c r="AG15" s="5"/>
      <c r="AH15" s="5"/>
    </row>
    <row r="16" spans="1:34">
      <c r="A16" s="5" t="s">
        <v>57</v>
      </c>
      <c r="B16" s="11">
        <f>SUM('Landgericht Erstinstanz'!B16,'Landgericht Berufung'!B16)</f>
        <v>237</v>
      </c>
      <c r="C16" s="11">
        <f>SUM('Landgericht Erstinstanz'!C16,'Landgericht Berufung'!C16)</f>
        <v>10</v>
      </c>
      <c r="D16" s="11">
        <f>SUM('Landgericht Erstinstanz'!D16,'Landgericht Berufung'!D16)</f>
        <v>5</v>
      </c>
      <c r="E16" s="11">
        <f>SUM('Landgericht Erstinstanz'!E16,'Landgericht Berufung'!E16)</f>
        <v>5</v>
      </c>
      <c r="F16" s="11">
        <f>SUM('Landgericht Erstinstanz'!F16,'Landgericht Berufung'!F16)</f>
        <v>4</v>
      </c>
      <c r="G16" s="11">
        <f>SUM('Landgericht Erstinstanz'!G16,'Landgericht Berufung'!G16)</f>
        <v>2</v>
      </c>
      <c r="H16" s="11">
        <f>SUM('Landgericht Erstinstanz'!H16,'Landgericht Berufung'!H16)</f>
        <v>1</v>
      </c>
      <c r="I16" s="11">
        <f>SUM('Landgericht Erstinstanz'!I16,'Landgericht Berufung'!I16)</f>
        <v>1</v>
      </c>
      <c r="J16" s="11">
        <f>SUM('Landgericht Erstinstanz'!J16,'Landgericht Berufung'!J16)</f>
        <v>39</v>
      </c>
      <c r="K16" s="11">
        <f>SUM('Landgericht Erstinstanz'!K16,'Landgericht Berufung'!K16)</f>
        <v>3</v>
      </c>
      <c r="L16" s="11">
        <f>SUM('Landgericht Erstinstanz'!L16,'Landgericht Berufung'!L16)</f>
        <v>1</v>
      </c>
      <c r="M16" s="11">
        <f>SUM('Landgericht Erstinstanz'!M16,'Landgericht Berufung'!M16)</f>
        <v>3</v>
      </c>
      <c r="N16" s="11">
        <f>SUM('Landgericht Erstinstanz'!N16,'Landgericht Berufung'!N16)</f>
        <v>0</v>
      </c>
      <c r="O16" s="11">
        <f>SUM('Landgericht Erstinstanz'!O16,'Landgericht Berufung'!O16)</f>
        <v>109</v>
      </c>
      <c r="P16" s="11">
        <f>SUM('Landgericht Erstinstanz'!P16,'Landgericht Berufung'!P16)</f>
        <v>10</v>
      </c>
      <c r="Q16" s="11">
        <f>SUM('Landgericht Erstinstanz'!Q16,'Landgericht Berufung'!Q16)</f>
        <v>1</v>
      </c>
      <c r="R16" s="11">
        <f>SUM('Landgericht Erstinstanz'!R16,'Landgericht Berufung'!R16)</f>
        <v>8</v>
      </c>
      <c r="S16" s="11">
        <f>SUM('Landgericht Erstinstanz'!S16,'Landgericht Berufung'!S16)</f>
        <v>1</v>
      </c>
      <c r="T16" s="11">
        <f>SUM('Landgericht Erstinstanz'!T16,'Landgericht Berufung'!T16)</f>
        <v>44</v>
      </c>
      <c r="U16" s="11">
        <f>SUM('Landgericht Erstinstanz'!U16,'Landgericht Berufung'!U16)</f>
        <v>20</v>
      </c>
      <c r="V16" s="11">
        <f>SUM('Landgericht Erstinstanz'!V16,'Landgericht Berufung'!V16)</f>
        <v>5</v>
      </c>
      <c r="W16" s="11">
        <f>SUM('Landgericht Erstinstanz'!W16,'Landgericht Berufung'!W16)</f>
        <v>19</v>
      </c>
      <c r="X16" s="11">
        <f>SUM('Landgericht Erstinstanz'!X16,'Landgericht Berufung'!X16)</f>
        <v>2</v>
      </c>
      <c r="Y16" s="11">
        <f>SUM('Landgericht Erstinstanz'!Y16,'Landgericht Berufung'!Y16)</f>
        <v>0</v>
      </c>
      <c r="Z16" s="11">
        <f>SUM('Landgericht Erstinstanz'!Z16,'Landgericht Berufung'!Z16)</f>
        <v>2</v>
      </c>
      <c r="AA16" s="11">
        <f>SUM('Landgericht Erstinstanz'!AA16,'Landgericht Berufung'!AA16)</f>
        <v>0</v>
      </c>
      <c r="AB16" s="11">
        <f>SUM('Landgericht Erstinstanz'!AB16,'Landgericht Berufung'!AB16)</f>
        <v>3</v>
      </c>
      <c r="AC16" s="11">
        <f>SUM('Landgericht Erstinstanz'!AC16,'Landgericht Berufung'!AC16)</f>
        <v>2</v>
      </c>
      <c r="AD16" s="11">
        <f>SUM('Landgericht Erstinstanz'!AD16,'Landgericht Berufung'!AD16)</f>
        <v>4</v>
      </c>
      <c r="AE16" s="11">
        <f>SUM('Landgericht Erstinstanz'!AE16,'Landgericht Berufung'!AE16)</f>
        <v>3</v>
      </c>
      <c r="AF16" s="4"/>
      <c r="AG16" s="4"/>
      <c r="AH16" s="4"/>
    </row>
    <row r="17" spans="1:34">
      <c r="A17" s="5" t="s">
        <v>58</v>
      </c>
      <c r="B17" s="11">
        <f>SUM('Landgericht Erstinstanz'!B17,'Landgericht Berufung'!B17)</f>
        <v>4241</v>
      </c>
      <c r="C17" s="11">
        <f>SUM('Landgericht Erstinstanz'!C17,'Landgericht Berufung'!C17)</f>
        <v>148</v>
      </c>
      <c r="D17" s="11">
        <f>SUM('Landgericht Erstinstanz'!D17,'Landgericht Berufung'!D17)</f>
        <v>49</v>
      </c>
      <c r="E17" s="11">
        <f>SUM('Landgericht Erstinstanz'!E17,'Landgericht Berufung'!E17)</f>
        <v>99</v>
      </c>
      <c r="F17" s="11">
        <f>SUM('Landgericht Erstinstanz'!F17,'Landgericht Berufung'!F17)</f>
        <v>148</v>
      </c>
      <c r="G17" s="11">
        <f>SUM('Landgericht Erstinstanz'!G17,'Landgericht Berufung'!G17)</f>
        <v>62</v>
      </c>
      <c r="H17" s="11">
        <f>SUM('Landgericht Erstinstanz'!H17,'Landgericht Berufung'!H17)</f>
        <v>56</v>
      </c>
      <c r="I17" s="11">
        <f>SUM('Landgericht Erstinstanz'!I17,'Landgericht Berufung'!I17)</f>
        <v>30</v>
      </c>
      <c r="J17" s="11">
        <f>SUM('Landgericht Erstinstanz'!J17,'Landgericht Berufung'!J17)</f>
        <v>835</v>
      </c>
      <c r="K17" s="11">
        <f>SUM('Landgericht Erstinstanz'!K17,'Landgericht Berufung'!K17)</f>
        <v>32</v>
      </c>
      <c r="L17" s="11">
        <f>SUM('Landgericht Erstinstanz'!L17,'Landgericht Berufung'!L17)</f>
        <v>33</v>
      </c>
      <c r="M17" s="11">
        <f>SUM('Landgericht Erstinstanz'!M17,'Landgericht Berufung'!M17)</f>
        <v>27</v>
      </c>
      <c r="N17" s="11">
        <f>SUM('Landgericht Erstinstanz'!N17,'Landgericht Berufung'!N17)</f>
        <v>13</v>
      </c>
      <c r="O17" s="11">
        <f>SUM('Landgericht Erstinstanz'!O17,'Landgericht Berufung'!O17)</f>
        <v>260</v>
      </c>
      <c r="P17" s="11">
        <f>SUM('Landgericht Erstinstanz'!P17,'Landgericht Berufung'!P17)</f>
        <v>915</v>
      </c>
      <c r="Q17" s="11">
        <f>SUM('Landgericht Erstinstanz'!Q17,'Landgericht Berufung'!Q17)</f>
        <v>248</v>
      </c>
      <c r="R17" s="11">
        <f>SUM('Landgericht Erstinstanz'!R17,'Landgericht Berufung'!R17)</f>
        <v>561</v>
      </c>
      <c r="S17" s="11">
        <f>SUM('Landgericht Erstinstanz'!S17,'Landgericht Berufung'!S17)</f>
        <v>106</v>
      </c>
      <c r="T17" s="11">
        <f>SUM('Landgericht Erstinstanz'!T17,'Landgericht Berufung'!T17)</f>
        <v>1494</v>
      </c>
      <c r="U17" s="11">
        <f>SUM('Landgericht Erstinstanz'!U17,'Landgericht Berufung'!U17)</f>
        <v>98</v>
      </c>
      <c r="V17" s="11">
        <f>SUM('Landgericht Erstinstanz'!V17,'Landgericht Berufung'!V17)</f>
        <v>339</v>
      </c>
      <c r="W17" s="11">
        <f>SUM('Landgericht Erstinstanz'!W17,'Landgericht Berufung'!W17)</f>
        <v>1057</v>
      </c>
      <c r="X17" s="11">
        <f>SUM('Landgericht Erstinstanz'!X17,'Landgericht Berufung'!X17)</f>
        <v>52</v>
      </c>
      <c r="Y17" s="11">
        <f>SUM('Landgericht Erstinstanz'!Y17,'Landgericht Berufung'!Y17)</f>
        <v>6</v>
      </c>
      <c r="Z17" s="11">
        <f>SUM('Landgericht Erstinstanz'!Z17,'Landgericht Berufung'!Z17)</f>
        <v>46</v>
      </c>
      <c r="AA17" s="11">
        <f>SUM('Landgericht Erstinstanz'!AA17,'Landgericht Berufung'!AA17)</f>
        <v>0</v>
      </c>
      <c r="AB17" s="11">
        <f>SUM('Landgericht Erstinstanz'!AB17,'Landgericht Berufung'!AB17)</f>
        <v>27</v>
      </c>
      <c r="AC17" s="11">
        <f>SUM('Landgericht Erstinstanz'!AC17,'Landgericht Berufung'!AC17)</f>
        <v>84</v>
      </c>
      <c r="AD17" s="11">
        <f>SUM('Landgericht Erstinstanz'!AD17,'Landgericht Berufung'!AD17)</f>
        <v>158</v>
      </c>
      <c r="AE17" s="11">
        <f>SUM('Landgericht Erstinstanz'!AE17,'Landgericht Berufung'!AE17)</f>
        <v>15</v>
      </c>
      <c r="AF17" s="4"/>
      <c r="AG17" s="4"/>
      <c r="AH17" s="4"/>
    </row>
    <row r="18" spans="1:34">
      <c r="A18" s="5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4"/>
      <c r="AG18" s="4"/>
      <c r="AH18" s="4"/>
    </row>
    <row r="19" spans="1:34">
      <c r="A19" s="5" t="s">
        <v>116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4"/>
      <c r="AG19" s="4"/>
      <c r="AH19" s="4"/>
    </row>
    <row r="20" spans="1:34">
      <c r="A20" s="27" t="s">
        <v>117</v>
      </c>
      <c r="B20" s="3">
        <f>SUM('Landgericht Erstinstanz'!B20*'Landgericht Erstinstanz'!$B$8/$B$8,'Landgericht Berufung'!B20*'Landgericht Berufung'!$B$8/$B$8)</f>
        <v>9.3333333333333338E-2</v>
      </c>
      <c r="C20" s="3">
        <f>SUM('Landgericht Erstinstanz'!C20*'Landgericht Erstinstanz'!$B$8/$B$8,'Landgericht Berufung'!C20*'Landgericht Berufung'!$B$8/$B$8)</f>
        <v>0.22864779184963796</v>
      </c>
      <c r="D20" s="3">
        <f>SUM('Landgericht Erstinstanz'!D20*'Landgericht Erstinstanz'!$B$8/$B$8,'Landgericht Berufung'!D20*'Landgericht Berufung'!$B$8/$B$8)</f>
        <v>0.14135870068857703</v>
      </c>
      <c r="E20" s="3">
        <f>SUM('Landgericht Erstinstanz'!E20*'Landgericht Erstinstanz'!$B$8/$B$8,'Landgericht Berufung'!E20*'Landgericht Berufung'!$B$8/$B$8)</f>
        <v>0.28054326127827134</v>
      </c>
      <c r="F20" s="3">
        <f>SUM('Landgericht Erstinstanz'!F20*'Landgericht Erstinstanz'!$B$8/$B$8,'Landgericht Berufung'!F20*'Landgericht Berufung'!$B$8/$B$8)</f>
        <v>7.0472620069082351E-2</v>
      </c>
      <c r="G20" s="3">
        <f>SUM('Landgericht Erstinstanz'!G20*'Landgericht Erstinstanz'!$B$8/$B$8,'Landgericht Berufung'!G20*'Landgericht Berufung'!$B$8/$B$8)</f>
        <v>5.7364763033522087E-2</v>
      </c>
      <c r="H20" s="3">
        <f>SUM('Landgericht Erstinstanz'!H20*'Landgericht Erstinstanz'!$B$8/$B$8,'Landgericht Berufung'!H20*'Landgericht Berufung'!$B$8/$B$8)</f>
        <v>6.8952660550458719E-2</v>
      </c>
      <c r="I20" s="3">
        <f>SUM('Landgericht Erstinstanz'!I20*'Landgericht Erstinstanz'!$B$8/$B$8,'Landgericht Berufung'!I20*'Landgericht Berufung'!$B$8/$B$8)</f>
        <v>9.2306105154563209E-2</v>
      </c>
      <c r="J20" s="3">
        <f>SUM('Landgericht Erstinstanz'!J20*'Landgericht Erstinstanz'!$B$8/$B$8,'Landgericht Berufung'!J20*'Landgericht Berufung'!$B$8/$B$8)</f>
        <v>5.8411203063579262E-2</v>
      </c>
      <c r="K20" s="3">
        <f>SUM('Landgericht Erstinstanz'!K20*'Landgericht Erstinstanz'!$B$8/$B$8,'Landgericht Berufung'!K20*'Landgericht Berufung'!$B$8/$B$8)</f>
        <v>8.1158969574457052E-3</v>
      </c>
      <c r="L20" s="3">
        <f>SUM('Landgericht Erstinstanz'!L20*'Landgericht Erstinstanz'!$B$8/$B$8,'Landgericht Berufung'!L20*'Landgericht Berufung'!$B$8/$B$8)</f>
        <v>2.1765360022240759E-2</v>
      </c>
      <c r="M20" s="3">
        <f>SUM('Landgericht Erstinstanz'!M20*'Landgericht Erstinstanz'!$B$8/$B$8,'Landgericht Berufung'!M20*'Landgericht Berufung'!$B$8/$B$8)</f>
        <v>0.20519372940233366</v>
      </c>
      <c r="N20" s="3">
        <f>SUM('Landgericht Erstinstanz'!N20*'Landgericht Erstinstanz'!$B$8/$B$8,'Landgericht Berufung'!N20*'Landgericht Berufung'!$B$8/$B$8)</f>
        <v>3.6833686191484361E-2</v>
      </c>
      <c r="O20" s="3">
        <f>SUM('Landgericht Erstinstanz'!O20*'Landgericht Erstinstanz'!$B$8/$B$8,'Landgericht Berufung'!O20*'Landgericht Berufung'!$B$8/$B$8)</f>
        <v>0.12749037061307703</v>
      </c>
      <c r="P20" s="3">
        <f>SUM('Landgericht Erstinstanz'!P20*'Landgericht Erstinstanz'!$B$8/$B$8,'Landgericht Berufung'!P20*'Landgericht Berufung'!$B$8/$B$8)</f>
        <v>3.6115213769023671E-2</v>
      </c>
      <c r="Q20" s="3">
        <f>SUM('Landgericht Erstinstanz'!Q20*'Landgericht Erstinstanz'!$B$8/$B$8,'Landgericht Berufung'!Q20*'Landgericht Berufung'!$B$8/$B$8)</f>
        <v>2.3232028487351321E-2</v>
      </c>
      <c r="R20" s="3">
        <f>SUM('Landgericht Erstinstanz'!R20*'Landgericht Erstinstanz'!$B$8/$B$8,'Landgericht Berufung'!R20*'Landgericht Berufung'!$B$8/$B$8)</f>
        <v>4.4844342189424242E-2</v>
      </c>
      <c r="S20" s="3">
        <f>SUM('Landgericht Erstinstanz'!S20*'Landgericht Erstinstanz'!$B$8/$B$8,'Landgericht Berufung'!S20*'Landgericht Berufung'!$B$8/$B$8)</f>
        <v>1.8595647397642585E-2</v>
      </c>
      <c r="T20" s="3">
        <f>SUM('Landgericht Erstinstanz'!T20*'Landgericht Erstinstanz'!$B$8/$B$8,'Landgericht Berufung'!T20*'Landgericht Berufung'!$B$8/$B$8)</f>
        <v>0.1245124396426847</v>
      </c>
      <c r="U20" s="3">
        <f>SUM('Landgericht Erstinstanz'!U20*'Landgericht Erstinstanz'!$B$8/$B$8,'Landgericht Berufung'!U20*'Landgericht Berufung'!$B$8/$B$8)</f>
        <v>0.11647408876766675</v>
      </c>
      <c r="V20" s="3">
        <f>SUM('Landgericht Erstinstanz'!V20*'Landgericht Erstinstanz'!$B$8/$B$8,'Landgericht Berufung'!V20*'Landgericht Berufung'!$B$8/$B$8)</f>
        <v>0.10639848354082757</v>
      </c>
      <c r="W20" s="3">
        <f>SUM('Landgericht Erstinstanz'!W20*'Landgericht Erstinstanz'!$B$8/$B$8,'Landgericht Berufung'!W20*'Landgericht Berufung'!$B$8/$B$8)</f>
        <v>0.13924100924793667</v>
      </c>
      <c r="X20" s="3">
        <f>SUM('Landgericht Erstinstanz'!X20*'Landgericht Erstinstanz'!$B$8/$B$8,'Landgericht Berufung'!X20*'Landgericht Berufung'!$B$8/$B$8)</f>
        <v>0.10289079283241086</v>
      </c>
      <c r="Y20" s="3">
        <f>SUM('Landgericht Erstinstanz'!Y20*'Landgericht Erstinstanz'!$B$8/$B$8,'Landgericht Berufung'!Y20*'Landgericht Berufung'!$B$8/$B$8)</f>
        <v>7.9806320081549434E-2</v>
      </c>
      <c r="Z20" s="3">
        <f>SUM('Landgericht Erstinstanz'!Z20*'Landgericht Erstinstanz'!$B$8/$B$8,'Landgericht Berufung'!Z20*'Landgericht Berufung'!$B$8/$B$8)</f>
        <v>0.10860241495633532</v>
      </c>
      <c r="AA20" s="3">
        <f>SUM('Landgericht Erstinstanz'!AA20*'Landgericht Erstinstanz'!$B$8/$B$8,'Landgericht Berufung'!AA20*'Landgericht Berufung'!$B$8/$B$8)</f>
        <v>0</v>
      </c>
      <c r="AB20" s="3">
        <f>SUM('Landgericht Erstinstanz'!AB20*'Landgericht Erstinstanz'!$B$8/$B$8,'Landgericht Berufung'!AB20*'Landgericht Berufung'!$B$8/$B$8)</f>
        <v>1.4293669268337214E-2</v>
      </c>
      <c r="AC20" s="3">
        <f>SUM('Landgericht Erstinstanz'!AC20*'Landgericht Erstinstanz'!$B$8/$B$8,'Landgericht Berufung'!AC20*'Landgericht Berufung'!$B$8/$B$8)</f>
        <v>2.4555790794322904E-2</v>
      </c>
      <c r="AD20" s="3">
        <f>SUM('Landgericht Erstinstanz'!AD20*'Landgericht Erstinstanz'!$B$8/$B$8,'Landgericht Berufung'!AD20*'Landgericht Berufung'!$B$8/$B$8)</f>
        <v>1.5585364346832237E-2</v>
      </c>
      <c r="AE20" s="3">
        <f>SUM('Landgericht Erstinstanz'!AE20*'Landgericht Erstinstanz'!$B$8/$B$8,'Landgericht Berufung'!AE20*'Landgericht Berufung'!$B$8/$B$8)</f>
        <v>0.1149211009174312</v>
      </c>
      <c r="AF20" s="4"/>
      <c r="AG20" s="4"/>
      <c r="AH20" s="4"/>
    </row>
    <row r="21" spans="1:34">
      <c r="A21" s="27" t="s">
        <v>118</v>
      </c>
      <c r="B21" s="3">
        <f>SUM('Landgericht Erstinstanz'!B21*'Landgericht Erstinstanz'!$B$8/$B$8,'Landgericht Berufung'!B21*'Landgericht Berufung'!$B$8/$B$8)</f>
        <v>0.22067278287461775</v>
      </c>
      <c r="C21" s="3">
        <f>SUM('Landgericht Erstinstanz'!C21*'Landgericht Erstinstanz'!$B$8/$B$8,'Landgericht Berufung'!C21*'Landgericht Berufung'!$B$8/$B$8)</f>
        <v>0.34213599769829872</v>
      </c>
      <c r="D21" s="3">
        <f>SUM('Landgericht Erstinstanz'!D21*'Landgericht Erstinstanz'!$B$8/$B$8,'Landgericht Berufung'!D21*'Landgericht Berufung'!$B$8/$B$8)</f>
        <v>0.36777985949106812</v>
      </c>
      <c r="E21" s="3">
        <f>SUM('Landgericht Erstinstanz'!E21*'Landgericht Erstinstanz'!$B$8/$B$8,'Landgericht Berufung'!E21*'Landgericht Berufung'!$B$8/$B$8)</f>
        <v>0.32684782906893245</v>
      </c>
      <c r="F21" s="3">
        <f>SUM('Landgericht Erstinstanz'!F21*'Landgericht Erstinstanz'!$B$8/$B$8,'Landgericht Berufung'!F21*'Landgericht Berufung'!$B$8/$B$8)</f>
        <v>0.21391092630482775</v>
      </c>
      <c r="G21" s="3">
        <f>SUM('Landgericht Erstinstanz'!G21*'Landgericht Erstinstanz'!$B$8/$B$8,'Landgericht Berufung'!G21*'Landgericht Berufung'!$B$8/$B$8)</f>
        <v>0.19556472499012337</v>
      </c>
      <c r="H21" s="3">
        <f>SUM('Landgericht Erstinstanz'!H21*'Landgericht Erstinstanz'!$B$8/$B$8,'Landgericht Berufung'!H21*'Landgericht Berufung'!$B$8/$B$8)</f>
        <v>0.19919657492354742</v>
      </c>
      <c r="I21" s="3">
        <f>SUM('Landgericht Erstinstanz'!I21*'Landgericht Erstinstanz'!$B$8/$B$8,'Landgericht Berufung'!I21*'Landgericht Berufung'!$B$8/$B$8)</f>
        <v>0.26250838215246308</v>
      </c>
      <c r="J21" s="3">
        <f>SUM('Landgericht Erstinstanz'!J21*'Landgericht Erstinstanz'!$B$8/$B$8,'Landgericht Berufung'!J21*'Landgericht Berufung'!$B$8/$B$8)</f>
        <v>9.8239897123326841E-2</v>
      </c>
      <c r="K21" s="3">
        <f>SUM('Landgericht Erstinstanz'!K21*'Landgericht Erstinstanz'!$B$8/$B$8,'Landgericht Berufung'!K21*'Landgericht Berufung'!$B$8/$B$8)</f>
        <v>0.31615974705851863</v>
      </c>
      <c r="L21" s="3">
        <f>SUM('Landgericht Erstinstanz'!L21*'Landgericht Erstinstanz'!$B$8/$B$8,'Landgericht Berufung'!L21*'Landgericht Berufung'!$B$8/$B$8)</f>
        <v>0.11608192011861737</v>
      </c>
      <c r="M21" s="3">
        <f>SUM('Landgericht Erstinstanz'!M21*'Landgericht Erstinstanz'!$B$8/$B$8,'Landgericht Berufung'!M21*'Landgericht Berufung'!$B$8/$B$8)</f>
        <v>0.19188860188236689</v>
      </c>
      <c r="N21" s="3">
        <f>SUM('Landgericht Erstinstanz'!N21*'Landgericht Erstinstanz'!$B$8/$B$8,'Landgericht Berufung'!N21*'Landgericht Berufung'!$B$8/$B$8)</f>
        <v>0.22100211714890616</v>
      </c>
      <c r="O21" s="3">
        <f>SUM('Landgericht Erstinstanz'!O21*'Landgericht Erstinstanz'!$B$8/$B$8,'Landgericht Berufung'!O21*'Landgericht Berufung'!$B$8/$B$8)</f>
        <v>0.19444205985146351</v>
      </c>
      <c r="P21" s="3">
        <f>SUM('Landgericht Erstinstanz'!P21*'Landgericht Erstinstanz'!$B$8/$B$8,'Landgericht Berufung'!P21*'Landgericht Berufung'!$B$8/$B$8)</f>
        <v>0.28313271875839729</v>
      </c>
      <c r="Q21" s="3">
        <f>SUM('Landgericht Erstinstanz'!Q21*'Landgericht Erstinstanz'!$B$8/$B$8,'Landgericht Berufung'!Q21*'Landgericht Berufung'!$B$8/$B$8)</f>
        <v>0.13164816142832417</v>
      </c>
      <c r="R21" s="3">
        <f>SUM('Landgericht Erstinstanz'!R21*'Landgericht Erstinstanz'!$B$8/$B$8,'Landgericht Berufung'!R21*'Landgericht Berufung'!$B$8/$B$8)</f>
        <v>0.30293691268333506</v>
      </c>
      <c r="S21" s="3">
        <f>SUM('Landgericht Erstinstanz'!S21*'Landgericht Erstinstanz'!$B$8/$B$8,'Landgericht Berufung'!S21*'Landgericht Berufung'!$B$8/$B$8)</f>
        <v>0.460726225468365</v>
      </c>
      <c r="T21" s="3">
        <f>SUM('Landgericht Erstinstanz'!T21*'Landgericht Erstinstanz'!$B$8/$B$8,'Landgericht Berufung'!T21*'Landgericht Berufung'!$B$8/$B$8)</f>
        <v>0.22714989538065347</v>
      </c>
      <c r="U21" s="3">
        <f>SUM('Landgericht Erstinstanz'!U21*'Landgericht Erstinstanz'!$B$8/$B$8,'Landgericht Berufung'!U21*'Landgericht Berufung'!$B$8/$B$8)</f>
        <v>0.18323704438383337</v>
      </c>
      <c r="V21" s="3">
        <f>SUM('Landgericht Erstinstanz'!V21*'Landgericht Erstinstanz'!$B$8/$B$8,'Landgericht Berufung'!V21*'Landgericht Berufung'!$B$8/$B$8)</f>
        <v>0.28482535518768815</v>
      </c>
      <c r="W21" s="3">
        <f>SUM('Landgericht Erstinstanz'!W21*'Landgericht Erstinstanz'!$B$8/$B$8,'Landgericht Berufung'!W21*'Landgericht Berufung'!$B$8/$B$8)</f>
        <v>0.20966759768497045</v>
      </c>
      <c r="X21" s="3">
        <f>SUM('Landgericht Erstinstanz'!X21*'Landgericht Erstinstanz'!$B$8/$B$8,'Landgericht Berufung'!X21*'Landgericht Berufung'!$B$8/$B$8)</f>
        <v>0.28234639977759241</v>
      </c>
      <c r="Y21" s="3">
        <f>SUM('Landgericht Erstinstanz'!Y21*'Landgericht Erstinstanz'!$B$8/$B$8,'Landgericht Berufung'!Y21*'Landgericht Berufung'!$B$8/$B$8)</f>
        <v>0.30048419979612645</v>
      </c>
      <c r="Z21" s="3">
        <f>SUM('Landgericht Erstinstanz'!Z21*'Landgericht Erstinstanz'!$B$8/$B$8,'Landgericht Berufung'!Z21*'Landgericht Berufung'!$B$8/$B$8)</f>
        <v>0.2566966171695198</v>
      </c>
      <c r="AA21" s="3">
        <f>SUM('Landgericht Erstinstanz'!AA21*'Landgericht Erstinstanz'!$B$8/$B$8,'Landgericht Berufung'!AA21*'Landgericht Berufung'!$B$8/$B$8)</f>
        <v>0.47883792048929663</v>
      </c>
      <c r="AB21" s="3">
        <f>SUM('Landgericht Erstinstanz'!AB21*'Landgericht Erstinstanz'!$B$8/$B$8,'Landgericht Berufung'!AB21*'Landgericht Berufung'!$B$8/$B$8)</f>
        <v>0.2927417956091104</v>
      </c>
      <c r="AC21" s="3">
        <f>SUM('Landgericht Erstinstanz'!AC21*'Landgericht Erstinstanz'!$B$8/$B$8,'Landgericht Berufung'!AC21*'Landgericht Berufung'!$B$8/$B$8)</f>
        <v>0.23511017015604174</v>
      </c>
      <c r="AD21" s="3">
        <f>SUM('Landgericht Erstinstanz'!AD21*'Landgericht Erstinstanz'!$B$8/$B$8,'Landgericht Berufung'!AD21*'Landgericht Berufung'!$B$8/$B$8)</f>
        <v>0.22705896889383129</v>
      </c>
      <c r="AE21" s="3">
        <f>SUM('Landgericht Erstinstanz'!AE21*'Landgericht Erstinstanz'!$B$8/$B$8,'Landgericht Berufung'!AE21*'Landgericht Berufung'!$B$8/$B$8)</f>
        <v>7.8622629969418961E-2</v>
      </c>
      <c r="AF21" s="4"/>
      <c r="AG21" s="4"/>
      <c r="AH21" s="4"/>
    </row>
    <row r="22" spans="1:34">
      <c r="A22" s="27" t="s">
        <v>119</v>
      </c>
      <c r="B22" s="3">
        <f>SUM('Landgericht Erstinstanz'!B22*'Landgericht Erstinstanz'!$B$8/$B$8,'Landgericht Berufung'!B22*'Landgericht Berufung'!$B$8/$B$8)</f>
        <v>0.37492354740061162</v>
      </c>
      <c r="C22" s="3">
        <f>SUM('Landgericht Erstinstanz'!C22*'Landgericht Erstinstanz'!$B$8/$B$8,'Landgericht Berufung'!C22*'Landgericht Berufung'!$B$8/$B$8)</f>
        <v>0.26514021413620331</v>
      </c>
      <c r="D22" s="3">
        <f>SUM('Landgericht Erstinstanz'!D22*'Landgericht Erstinstanz'!$B$8/$B$8,'Landgericht Berufung'!D22*'Landgericht Berufung'!$B$8/$B$8)</f>
        <v>0.31198736467184818</v>
      </c>
      <c r="E22" s="3">
        <f>SUM('Landgericht Erstinstanz'!E22*'Landgericht Erstinstanz'!$B$8/$B$8,'Landgericht Berufung'!E22*'Landgericht Berufung'!$B$8/$B$8)</f>
        <v>0.23717618390582007</v>
      </c>
      <c r="F22" s="3">
        <f>SUM('Landgericht Erstinstanz'!F22*'Landgericht Erstinstanz'!$B$8/$B$8,'Landgericht Berufung'!F22*'Landgericht Berufung'!$B$8/$B$8)</f>
        <v>0.36496049399012898</v>
      </c>
      <c r="G22" s="3">
        <f>SUM('Landgericht Erstinstanz'!G22*'Landgericht Erstinstanz'!$B$8/$B$8,'Landgericht Berufung'!G22*'Landgericht Berufung'!$B$8/$B$8)</f>
        <v>0.3643708938735496</v>
      </c>
      <c r="H22" s="3">
        <f>SUM('Landgericht Erstinstanz'!H22*'Landgericht Erstinstanz'!$B$8/$B$8,'Landgericht Berufung'!H22*'Landgericht Berufung'!$B$8/$B$8)</f>
        <v>0.35242470948012233</v>
      </c>
      <c r="I22" s="3">
        <f>SUM('Landgericht Erstinstanz'!I22*'Landgericht Erstinstanz'!$B$8/$B$8,'Landgericht Berufung'!I22*'Landgericht Berufung'!$B$8/$B$8)</f>
        <v>0.36826719722928414</v>
      </c>
      <c r="J22" s="3">
        <f>SUM('Landgericht Erstinstanz'!J22*'Landgericht Erstinstanz'!$B$8/$B$8,'Landgericht Berufung'!J22*'Landgericht Berufung'!$B$8/$B$8)</f>
        <v>0.49429388453867773</v>
      </c>
      <c r="K22" s="3">
        <f>SUM('Landgericht Erstinstanz'!K22*'Landgericht Erstinstanz'!$B$8/$B$8,'Landgericht Berufung'!K22*'Landgericht Berufung'!$B$8/$B$8)</f>
        <v>0.38673767687762395</v>
      </c>
      <c r="L22" s="3">
        <f>SUM('Landgericht Erstinstanz'!L22*'Landgericht Erstinstanz'!$B$8/$B$8,'Landgericht Berufung'!L22*'Landgericht Berufung'!$B$8/$B$8)</f>
        <v>0.47883792048929663</v>
      </c>
      <c r="M22" s="3">
        <f>SUM('Landgericht Erstinstanz'!M22*'Landgericht Erstinstanz'!$B$8/$B$8,'Landgericht Berufung'!M22*'Landgericht Berufung'!$B$8/$B$8)</f>
        <v>0.31805082984471955</v>
      </c>
      <c r="N22" s="3">
        <f>SUM('Landgericht Erstinstanz'!N22*'Landgericht Erstinstanz'!$B$8/$B$8,'Landgericht Berufung'!N22*'Landgericht Berufung'!$B$8/$B$8)</f>
        <v>0.33150317572335919</v>
      </c>
      <c r="O22" s="3">
        <f>SUM('Landgericht Erstinstanz'!O22*'Landgericht Erstinstanz'!$B$8/$B$8,'Landgericht Berufung'!O22*'Landgericht Berufung'!$B$8/$B$8)</f>
        <v>0.31201387068588904</v>
      </c>
      <c r="P22" s="3">
        <f>SUM('Landgericht Erstinstanz'!P22*'Landgericht Erstinstanz'!$B$8/$B$8,'Landgericht Berufung'!P22*'Landgericht Berufung'!$B$8/$B$8)</f>
        <v>0.41176044643886833</v>
      </c>
      <c r="Q22" s="3">
        <f>SUM('Landgericht Erstinstanz'!Q22*'Landgericht Erstinstanz'!$B$8/$B$8,'Landgericht Berufung'!Q22*'Landgericht Berufung'!$B$8/$B$8)</f>
        <v>0.41094389079848659</v>
      </c>
      <c r="R22" s="3">
        <f>SUM('Landgericht Erstinstanz'!R22*'Landgericht Erstinstanz'!$B$8/$B$8,'Landgericht Berufung'!R22*'Landgericht Berufung'!$B$8/$B$8)</f>
        <v>0.41385307226481083</v>
      </c>
      <c r="S22" s="3">
        <f>SUM('Landgericht Erstinstanz'!S22*'Landgericht Erstinstanz'!$B$8/$B$8,'Landgericht Berufung'!S22*'Landgericht Berufung'!$B$8/$B$8)</f>
        <v>0.39980641904931563</v>
      </c>
      <c r="T22" s="3">
        <f>SUM('Landgericht Erstinstanz'!T22*'Landgericht Erstinstanz'!$B$8/$B$8,'Landgericht Berufung'!T22*'Landgericht Berufung'!$B$8/$B$8)</f>
        <v>0.3286865201995815</v>
      </c>
      <c r="U22" s="3">
        <f>SUM('Landgericht Erstinstanz'!U22*'Landgericht Erstinstanz'!$B$8/$B$8,'Landgericht Berufung'!U22*'Landgericht Berufung'!$B$8/$B$8)</f>
        <v>0.35764278039507402</v>
      </c>
      <c r="V22" s="3">
        <f>SUM('Landgericht Erstinstanz'!V22*'Landgericht Erstinstanz'!$B$8/$B$8,'Landgericht Berufung'!V22*'Landgericht Berufung'!$B$8/$B$8)</f>
        <v>0.32472146219366244</v>
      </c>
      <c r="W22" s="3">
        <f>SUM('Landgericht Erstinstanz'!W22*'Landgericht Erstinstanz'!$B$8/$B$8,'Landgericht Berufung'!W22*'Landgericht Berufung'!$B$8/$B$8)</f>
        <v>0.32003692838476916</v>
      </c>
      <c r="X22" s="3">
        <f>SUM('Landgericht Erstinstanz'!X22*'Landgericht Erstinstanz'!$B$8/$B$8,'Landgericht Berufung'!X22*'Landgericht Berufung'!$B$8/$B$8)</f>
        <v>0.38523719261000333</v>
      </c>
      <c r="Y22" s="3">
        <f>SUM('Landgericht Erstinstanz'!Y22*'Landgericht Erstinstanz'!$B$8/$B$8,'Landgericht Berufung'!Y22*'Landgericht Berufung'!$B$8/$B$8)</f>
        <v>0.18077471967380224</v>
      </c>
      <c r="Z22" s="3">
        <f>SUM('Landgericht Erstinstanz'!Z22*'Landgericht Erstinstanz'!$B$8/$B$8,'Landgericht Berufung'!Z22*'Landgericht Berufung'!$B$8/$B$8)</f>
        <v>0.41466376619691669</v>
      </c>
      <c r="AA22" s="3">
        <f>SUM('Landgericht Erstinstanz'!AA22*'Landgericht Erstinstanz'!$B$8/$B$8,'Landgericht Berufung'!AA22*'Landgericht Berufung'!$B$8/$B$8)</f>
        <v>0</v>
      </c>
      <c r="AB22" s="3">
        <f>SUM('Landgericht Erstinstanz'!AB22*'Landgericht Erstinstanz'!$B$8/$B$8,'Landgericht Berufung'!AB22*'Landgericht Berufung'!$B$8/$B$8)</f>
        <v>0.33933543292710761</v>
      </c>
      <c r="AC22" s="3">
        <f>SUM('Landgericht Erstinstanz'!AC22*'Landgericht Erstinstanz'!$B$8/$B$8,'Landgericht Berufung'!AC22*'Landgericht Berufung'!$B$8/$B$8)</f>
        <v>0.40883086332627616</v>
      </c>
      <c r="AD22" s="3">
        <f>SUM('Landgericht Erstinstanz'!AD22*'Landgericht Erstinstanz'!$B$8/$B$8,'Landgericht Berufung'!AD22*'Landgericht Berufung'!$B$8/$B$8)</f>
        <v>0.35402356902356902</v>
      </c>
      <c r="AE22" s="3">
        <f>SUM('Landgericht Erstinstanz'!AE22*'Landgericht Erstinstanz'!$B$8/$B$8,'Landgericht Berufung'!AE22*'Landgericht Berufung'!$B$8/$B$8)</f>
        <v>0.37449785932721713</v>
      </c>
      <c r="AF22" s="4"/>
      <c r="AG22" s="4"/>
      <c r="AH22" s="4"/>
    </row>
    <row r="23" spans="1:34">
      <c r="A23" s="27" t="s">
        <v>120</v>
      </c>
      <c r="B23" s="3">
        <f>SUM('Landgericht Erstinstanz'!B23*'Landgericht Erstinstanz'!$B$8/$B$8,'Landgericht Berufung'!B23*'Landgericht Berufung'!$B$8/$B$8)</f>
        <v>0.14593272171253821</v>
      </c>
      <c r="C23" s="3">
        <f>SUM('Landgericht Erstinstanz'!C23*'Landgericht Erstinstanz'!$B$8/$B$8,'Landgericht Berufung'!C23*'Landgericht Berufung'!$B$8/$B$8)</f>
        <v>8.8937198096173245E-2</v>
      </c>
      <c r="D23" s="3">
        <f>SUM('Landgericht Erstinstanz'!D23*'Landgericht Erstinstanz'!$B$8/$B$8,'Landgericht Berufung'!D23*'Landgericht Berufung'!$B$8/$B$8)</f>
        <v>9.431536479003573E-2</v>
      </c>
      <c r="E23" s="3">
        <f>SUM('Landgericht Erstinstanz'!E23*'Landgericht Erstinstanz'!$B$8/$B$8,'Landgericht Berufung'!E23*'Landgericht Berufung'!$B$8/$B$8)</f>
        <v>8.5091589810623466E-2</v>
      </c>
      <c r="F23" s="3">
        <f>SUM('Landgericht Erstinstanz'!F23*'Landgericht Erstinstanz'!$B$8/$B$8,'Landgericht Berufung'!F23*'Landgericht Berufung'!$B$8/$B$8)</f>
        <v>0.15387117828672842</v>
      </c>
      <c r="G23" s="3">
        <f>SUM('Landgericht Erstinstanz'!G23*'Landgericht Erstinstanz'!$B$8/$B$8,'Landgericht Berufung'!G23*'Landgericht Berufung'!$B$8/$B$8)</f>
        <v>0.16954069912061223</v>
      </c>
      <c r="H23" s="3">
        <f>SUM('Landgericht Erstinstanz'!H23*'Landgericht Erstinstanz'!$B$8/$B$8,'Landgericht Berufung'!H23*'Landgericht Berufung'!$B$8/$B$8)</f>
        <v>0.14556672782874619</v>
      </c>
      <c r="I23" s="3">
        <f>SUM('Landgericht Erstinstanz'!I23*'Landgericht Erstinstanz'!$B$8/$B$8,'Landgericht Berufung'!I23*'Landgericht Berufung'!$B$8/$B$8)</f>
        <v>0.12692089458752442</v>
      </c>
      <c r="J23" s="3">
        <f>SUM('Landgericht Erstinstanz'!J23*'Landgericht Erstinstanz'!$B$8/$B$8,'Landgericht Berufung'!J23*'Landgericht Berufung'!$B$8/$B$8)</f>
        <v>0.17845766094646481</v>
      </c>
      <c r="K23" s="3">
        <f>SUM('Landgericht Erstinstanz'!K23*'Landgericht Erstinstanz'!$B$8/$B$8,'Landgericht Berufung'!K23*'Landgericht Berufung'!$B$8/$B$8)</f>
        <v>0.17289897890426575</v>
      </c>
      <c r="L23" s="3">
        <f>SUM('Landgericht Erstinstanz'!L23*'Landgericht Erstinstanz'!$B$8/$B$8,'Landgericht Berufung'!L23*'Landgericht Berufung'!$B$8/$B$8)</f>
        <v>0.18137800018533964</v>
      </c>
      <c r="M23" s="3">
        <f>SUM('Landgericht Erstinstanz'!M23*'Landgericht Erstinstanz'!$B$8/$B$8,'Landgericht Berufung'!M23*'Landgericht Berufung'!$B$8/$B$8)</f>
        <v>0.14876517918114068</v>
      </c>
      <c r="N23" s="3">
        <f>SUM('Landgericht Erstinstanz'!N23*'Landgericht Erstinstanz'!$B$8/$B$8,'Landgericht Berufung'!N23*'Landgericht Berufung'!$B$8/$B$8)</f>
        <v>0.1841684309574218</v>
      </c>
      <c r="O23" s="3">
        <f>SUM('Landgericht Erstinstanz'!O23*'Landgericht Erstinstanz'!$B$8/$B$8,'Landgericht Berufung'!O23*'Landgericht Berufung'!$B$8/$B$8)</f>
        <v>0.14027346366681229</v>
      </c>
      <c r="P23" s="3">
        <f>SUM('Landgericht Erstinstanz'!P23*'Landgericht Erstinstanz'!$B$8/$B$8,'Landgericht Berufung'!P23*'Landgericht Berufung'!$B$8/$B$8)</f>
        <v>0.12737792154597014</v>
      </c>
      <c r="Q23" s="3">
        <f>SUM('Landgericht Erstinstanz'!Q23*'Landgericht Erstinstanz'!$B$8/$B$8,'Landgericht Berufung'!Q23*'Landgericht Berufung'!$B$8/$B$8)</f>
        <v>0.19153028841794636</v>
      </c>
      <c r="R23" s="3">
        <f>SUM('Landgericht Erstinstanz'!R23*'Landgericht Erstinstanz'!$B$8/$B$8,'Landgericht Berufung'!R23*'Landgericht Berufung'!$B$8/$B$8)</f>
        <v>0.11908087587152781</v>
      </c>
      <c r="S23" s="3">
        <f>SUM('Landgericht Erstinstanz'!S23*'Landgericht Erstinstanz'!$B$8/$B$8,'Landgericht Berufung'!S23*'Landgericht Berufung'!$B$8/$B$8)</f>
        <v>6.0435854042338415E-2</v>
      </c>
      <c r="T23" s="3">
        <f>SUM('Landgericht Erstinstanz'!T23*'Landgericht Erstinstanz'!$B$8/$B$8,'Landgericht Berufung'!T23*'Landgericht Berufung'!$B$8/$B$8)</f>
        <v>0.14042178496700466</v>
      </c>
      <c r="U23" s="3">
        <f>SUM('Landgericht Erstinstanz'!U23*'Landgericht Erstinstanz'!$B$8/$B$8,'Landgericht Berufung'!U23*'Landgericht Berufung'!$B$8/$B$8)</f>
        <v>0.18087651872055543</v>
      </c>
      <c r="V23" s="3">
        <f>SUM('Landgericht Erstinstanz'!V23*'Landgericht Erstinstanz'!$B$8/$B$8,'Landgericht Berufung'!V23*'Landgericht Berufung'!$B$8/$B$8)</f>
        <v>0.12626471549081064</v>
      </c>
      <c r="W23" s="3">
        <f>SUM('Landgericht Erstinstanz'!W23*'Landgericht Erstinstanz'!$B$8/$B$8,'Landgericht Berufung'!W23*'Landgericht Berufung'!$B$8/$B$8)</f>
        <v>0.13645151509675296</v>
      </c>
      <c r="X23" s="3">
        <f>SUM('Landgericht Erstinstanz'!X23*'Landgericht Erstinstanz'!$B$8/$B$8,'Landgericht Berufung'!X23*'Landgericht Berufung'!$B$8/$B$8)</f>
        <v>0.13454949831930649</v>
      </c>
      <c r="Y23" s="3">
        <f>SUM('Landgericht Erstinstanz'!Y23*'Landgericht Erstinstanz'!$B$8/$B$8,'Landgericht Berufung'!Y23*'Landgericht Berufung'!$B$8/$B$8)</f>
        <v>0.15961264016309887</v>
      </c>
      <c r="Z23" s="3">
        <f>SUM('Landgericht Erstinstanz'!Z23*'Landgericht Erstinstanz'!$B$8/$B$8,'Landgericht Berufung'!Z23*'Landgericht Berufung'!$B$8/$B$8)</f>
        <v>0.1283483085847599</v>
      </c>
      <c r="AA23" s="3">
        <f>SUM('Landgericht Erstinstanz'!AA23*'Landgericht Erstinstanz'!$B$8/$B$8,'Landgericht Berufung'!AA23*'Landgericht Berufung'!$B$8/$B$8)</f>
        <v>0</v>
      </c>
      <c r="AB23" s="3">
        <f>SUM('Landgericht Erstinstanz'!AB23*'Landgericht Erstinstanz'!$B$8/$B$8,'Landgericht Berufung'!AB23*'Landgericht Berufung'!$B$8/$B$8)</f>
        <v>0.15723036195170936</v>
      </c>
      <c r="AC23" s="3">
        <f>SUM('Landgericht Erstinstanz'!AC23*'Landgericht Erstinstanz'!$B$8/$B$8,'Landgericht Berufung'!AC23*'Landgericht Berufung'!$B$8/$B$8)</f>
        <v>0.17189053556026032</v>
      </c>
      <c r="AD23" s="3">
        <f>SUM('Landgericht Erstinstanz'!AD23*'Landgericht Erstinstanz'!$B$8/$B$8,'Landgericht Berufung'!AD23*'Landgericht Berufung'!$B$8/$B$8)</f>
        <v>0.18097581317764805</v>
      </c>
      <c r="AE23" s="3">
        <f>SUM('Landgericht Erstinstanz'!AE23*'Landgericht Erstinstanz'!$B$8/$B$8,'Landgericht Berufung'!AE23*'Landgericht Berufung'!$B$8/$B$8)</f>
        <v>0.25957675840978589</v>
      </c>
      <c r="AF23" s="4"/>
      <c r="AG23" s="4"/>
      <c r="AH23" s="4"/>
    </row>
    <row r="24" spans="1:34">
      <c r="A24" s="27" t="s">
        <v>121</v>
      </c>
      <c r="B24" s="3">
        <f>SUM('Landgericht Erstinstanz'!B24*'Landgericht Erstinstanz'!$B$8/$B$8,'Landgericht Berufung'!B24*'Landgericht Berufung'!$B$8/$B$8)</f>
        <v>6.8012232415902138E-2</v>
      </c>
      <c r="C24" s="3">
        <f>SUM('Landgericht Erstinstanz'!C24*'Landgericht Erstinstanz'!$B$8/$B$8,'Landgericht Berufung'!C24*'Landgericht Berufung'!$B$8/$B$8)</f>
        <v>3.101380213364243E-2</v>
      </c>
      <c r="D24" s="3">
        <f>SUM('Landgericht Erstinstanz'!D24*'Landgericht Erstinstanz'!$B$8/$B$8,'Landgericht Berufung'!D24*'Landgericht Berufung'!$B$8/$B$8)</f>
        <v>2.9041270301740984E-2</v>
      </c>
      <c r="E24" s="3">
        <f>SUM('Landgericht Erstinstanz'!E24*'Landgericht Erstinstanz'!$B$8/$B$8,'Landgericht Berufung'!E24*'Landgericht Berufung'!$B$8/$B$8)</f>
        <v>3.2438398166751391E-2</v>
      </c>
      <c r="F24" s="3">
        <f>SUM('Landgericht Erstinstanz'!F24*'Landgericht Erstinstanz'!$B$8/$B$8,'Landgericht Berufung'!F24*'Landgericht Berufung'!$B$8/$B$8)</f>
        <v>6.0236229365131747E-2</v>
      </c>
      <c r="G24" s="3">
        <f>SUM('Landgericht Erstinstanz'!G24*'Landgericht Erstinstanz'!$B$8/$B$8,'Landgericht Berufung'!G24*'Landgericht Berufung'!$B$8/$B$8)</f>
        <v>6.3416004565207851E-2</v>
      </c>
      <c r="H24" s="3">
        <f>SUM('Landgericht Erstinstanz'!H24*'Landgericht Erstinstanz'!$B$8/$B$8,'Landgericht Berufung'!H24*'Landgericht Berufung'!$B$8/$B$8)</f>
        <v>6.1291253822629968E-2</v>
      </c>
      <c r="I24" s="3">
        <f>SUM('Landgericht Erstinstanz'!I24*'Landgericht Erstinstanz'!$B$8/$B$8,'Landgericht Berufung'!I24*'Landgericht Berufung'!$B$8/$B$8)</f>
        <v>4.6153052577281604E-2</v>
      </c>
      <c r="J24" s="3">
        <f>SUM('Landgericht Erstinstanz'!J24*'Landgericht Erstinstanz'!$B$8/$B$8,'Landgericht Berufung'!J24*'Landgericht Berufung'!$B$8/$B$8)</f>
        <v>7.4001094762867023E-2</v>
      </c>
      <c r="K24" s="3">
        <f>SUM('Landgericht Erstinstanz'!K24*'Landgericht Erstinstanz'!$B$8/$B$8,'Landgericht Berufung'!K24*'Landgericht Berufung'!$B$8/$B$8)</f>
        <v>5.3985901622350084E-2</v>
      </c>
      <c r="L24" s="3">
        <f>SUM('Landgericht Erstinstanz'!L24*'Landgericht Erstinstanz'!$B$8/$B$8,'Landgericht Berufung'!L24*'Landgericht Berufung'!$B$8/$B$8)</f>
        <v>0.10882680011120378</v>
      </c>
      <c r="M24" s="3">
        <f>SUM('Landgericht Erstinstanz'!M24*'Landgericht Erstinstanz'!$B$8/$B$8,'Landgericht Berufung'!M24*'Landgericht Berufung'!$B$8/$B$8)</f>
        <v>6.1077462070603605E-2</v>
      </c>
      <c r="N24" s="3">
        <f>SUM('Landgericht Erstinstanz'!N24*'Landgericht Erstinstanz'!$B$8/$B$8,'Landgericht Berufung'!N24*'Landgericht Berufung'!$B$8/$B$8)</f>
        <v>0</v>
      </c>
      <c r="O24" s="3">
        <f>SUM('Landgericht Erstinstanz'!O24*'Landgericht Erstinstanz'!$B$8/$B$8,'Landgericht Berufung'!O24*'Landgericht Berufung'!$B$8/$B$8)</f>
        <v>0.11609662152322703</v>
      </c>
      <c r="P24" s="3">
        <f>SUM('Landgericht Erstinstanz'!P24*'Landgericht Erstinstanz'!$B$8/$B$8,'Landgericht Berufung'!P24*'Landgericht Berufung'!$B$8/$B$8)</f>
        <v>5.5684397761442891E-2</v>
      </c>
      <c r="Q24" s="3">
        <f>SUM('Landgericht Erstinstanz'!Q24*'Landgericht Erstinstanz'!$B$8/$B$8,'Landgericht Berufung'!Q24*'Landgericht Berufung'!$B$8/$B$8)</f>
        <v>6.1952075966270184E-2</v>
      </c>
      <c r="R24" s="3">
        <f>SUM('Landgericht Erstinstanz'!R24*'Landgericht Erstinstanz'!$B$8/$B$8,'Landgericht Berufung'!R24*'Landgericht Berufung'!$B$8/$B$8)</f>
        <v>5.8495799800793655E-2</v>
      </c>
      <c r="S24" s="3">
        <f>SUM('Landgericht Erstinstanz'!S24*'Landgericht Erstinstanz'!$B$8/$B$8,'Landgericht Berufung'!S24*'Landgericht Berufung'!$B$8/$B$8)</f>
        <v>2.7893471096463882E-2</v>
      </c>
      <c r="T24" s="3">
        <f>SUM('Landgericht Erstinstanz'!T24*'Landgericht Erstinstanz'!$B$8/$B$8,'Landgericht Berufung'!T24*'Landgericht Berufung'!$B$8/$B$8)</f>
        <v>6.9758190487687124E-2</v>
      </c>
      <c r="U24" s="3">
        <f>SUM('Landgericht Erstinstanz'!U24*'Landgericht Erstinstanz'!$B$8/$B$8,'Landgericht Berufung'!U24*'Landgericht Berufung'!$B$8/$B$8)</f>
        <v>6.1472435738490781E-2</v>
      </c>
      <c r="V24" s="3">
        <f>SUM('Landgericht Erstinstanz'!V24*'Landgericht Erstinstanz'!$B$8/$B$8,'Landgericht Berufung'!V24*'Landgericht Berufung'!$B$8/$B$8)</f>
        <v>5.4679697282627684E-2</v>
      </c>
      <c r="W24" s="3">
        <f>SUM('Landgericht Erstinstanz'!W24*'Landgericht Erstinstanz'!$B$8/$B$8,'Landgericht Berufung'!W24*'Landgericht Berufung'!$B$8/$B$8)</f>
        <v>8.0788552200721578E-2</v>
      </c>
      <c r="X24" s="3">
        <f>SUM('Landgericht Erstinstanz'!X24*'Landgericht Erstinstanz'!$B$8/$B$8,'Landgericht Berufung'!X24*'Landgericht Berufung'!$B$8/$B$8)</f>
        <v>3.9573381858619562E-2</v>
      </c>
      <c r="Y24" s="3">
        <f>SUM('Landgericht Erstinstanz'!Y24*'Landgericht Erstinstanz'!$B$8/$B$8,'Landgericht Berufung'!Y24*'Landgericht Berufung'!$B$8/$B$8)</f>
        <v>0.11970948012232416</v>
      </c>
      <c r="Z24" s="3">
        <f>SUM('Landgericht Erstinstanz'!Z24*'Landgericht Erstinstanz'!$B$8/$B$8,'Landgericht Berufung'!Z24*'Landgericht Berufung'!$B$8/$B$8)</f>
        <v>1.9745893628424604E-2</v>
      </c>
      <c r="AA24" s="3">
        <f>SUM('Landgericht Erstinstanz'!AA24*'Landgericht Erstinstanz'!$B$8/$B$8,'Landgericht Berufung'!AA24*'Landgericht Berufung'!$B$8/$B$8)</f>
        <v>0</v>
      </c>
      <c r="AB24" s="3">
        <f>SUM('Landgericht Erstinstanz'!AB24*'Landgericht Erstinstanz'!$B$8/$B$8,'Landgericht Berufung'!AB24*'Landgericht Berufung'!$B$8/$B$8)</f>
        <v>0.11063672463371217</v>
      </c>
      <c r="AC24" s="3">
        <f>SUM('Landgericht Erstinstanz'!AC24*'Landgericht Erstinstanz'!$B$8/$B$8,'Landgericht Berufung'!AC24*'Landgericht Berufung'!$B$8/$B$8)</f>
        <v>5.5250529287226541E-2</v>
      </c>
      <c r="AD24" s="3">
        <f>SUM('Landgericht Erstinstanz'!AD24*'Landgericht Erstinstanz'!$B$8/$B$8,'Landgericht Berufung'!AD24*'Landgericht Berufung'!$B$8/$B$8)</f>
        <v>9.0689000092669822E-2</v>
      </c>
      <c r="AE24" s="3">
        <f>SUM('Landgericht Erstinstanz'!AE24*'Landgericht Erstinstanz'!$B$8/$B$8,'Landgericht Berufung'!AE24*'Landgericht Berufung'!$B$8/$B$8)</f>
        <v>9.5767584097859335E-2</v>
      </c>
      <c r="AF24" s="4"/>
      <c r="AG24" s="4"/>
      <c r="AH24" s="4"/>
    </row>
    <row r="25" spans="1:34">
      <c r="A25" s="27" t="s">
        <v>122</v>
      </c>
      <c r="B25" s="3">
        <f>SUM('Landgericht Erstinstanz'!B25*'Landgericht Erstinstanz'!$B$8/$B$8,'Landgericht Berufung'!B25*'Landgericht Berufung'!$B$8/$B$8)</f>
        <v>5.8593272171253825E-2</v>
      </c>
      <c r="C25" s="3">
        <f>SUM('Landgericht Erstinstanz'!C25*'Landgericht Erstinstanz'!$B$8/$B$8,'Landgericht Berufung'!C25*'Landgericht Berufung'!$B$8/$B$8)</f>
        <v>2.1245368485873228E-2</v>
      </c>
      <c r="D25" s="3">
        <f>SUM('Landgericht Erstinstanz'!D25*'Landgericht Erstinstanz'!$B$8/$B$8,'Landgericht Berufung'!D25*'Landgericht Berufung'!$B$8/$B$8)</f>
        <v>3.2385173366425858E-2</v>
      </c>
      <c r="E25" s="3">
        <f>SUM('Landgericht Erstinstanz'!E25*'Landgericht Erstinstanz'!$B$8/$B$8,'Landgericht Berufung'!E25*'Landgericht Berufung'!$B$8/$B$8)</f>
        <v>1.5161095107840528E-2</v>
      </c>
      <c r="F25" s="3">
        <f>SUM('Landgericht Erstinstanz'!F25*'Landgericht Erstinstanz'!$B$8/$B$8,'Landgericht Berufung'!F25*'Landgericht Berufung'!$B$8/$B$8)</f>
        <v>7.8608907369517228E-2</v>
      </c>
      <c r="G25" s="3">
        <f>SUM('Landgericht Erstinstanz'!G25*'Landgericht Erstinstanz'!$B$8/$B$8,'Landgericht Berufung'!G25*'Landgericht Berufung'!$B$8/$B$8)</f>
        <v>8.6326909851777059E-2</v>
      </c>
      <c r="H25" s="3">
        <f>SUM('Landgericht Erstinstanz'!H25*'Landgericht Erstinstanz'!$B$8/$B$8,'Landgericht Berufung'!H25*'Landgericht Berufung'!$B$8/$B$8)</f>
        <v>7.661406727828747E-2</v>
      </c>
      <c r="I25" s="3">
        <f>SUM('Landgericht Erstinstanz'!I25*'Landgericht Erstinstanz'!$B$8/$B$8,'Landgericht Berufung'!I25*'Landgericht Berufung'!$B$8/$B$8)</f>
        <v>5.7691315721602014E-2</v>
      </c>
      <c r="J25" s="3">
        <f>SUM('Landgericht Erstinstanz'!J25*'Landgericht Erstinstanz'!$B$8/$B$8,'Landgericht Berufung'!J25*'Landgericht Berufung'!$B$8/$B$8)</f>
        <v>6.0615216325464592E-2</v>
      </c>
      <c r="K25" s="3">
        <f>SUM('Landgericht Erstinstanz'!K25*'Landgericht Erstinstanz'!$B$8/$B$8,'Landgericht Berufung'!K25*'Landgericht Berufung'!$B$8/$B$8)</f>
        <v>4.0579484787228517E-2</v>
      </c>
      <c r="L25" s="3">
        <f>SUM('Landgericht Erstinstanz'!L25*'Landgericht Erstinstanz'!$B$8/$B$8,'Landgericht Berufung'!L25*'Landgericht Berufung'!$B$8/$B$8)</f>
        <v>3.627560003706793E-2</v>
      </c>
      <c r="M25" s="3">
        <f>SUM('Landgericht Erstinstanz'!M25*'Landgericht Erstinstanz'!$B$8/$B$8,'Landgericht Berufung'!M25*'Landgericht Berufung'!$B$8/$B$8)</f>
        <v>5.6428550221192954E-2</v>
      </c>
      <c r="N25" s="3">
        <f>SUM('Landgericht Erstinstanz'!N25*'Landgericht Erstinstanz'!$B$8/$B$8,'Landgericht Berufung'!N25*'Landgericht Berufung'!$B$8/$B$8)</f>
        <v>0.11050105857445308</v>
      </c>
      <c r="O25" s="3">
        <f>SUM('Landgericht Erstinstanz'!O25*'Landgericht Erstinstanz'!$B$8/$B$8,'Landgericht Berufung'!O25*'Landgericht Berufung'!$B$8/$B$8)</f>
        <v>7.4070099752439195E-2</v>
      </c>
      <c r="P25" s="3">
        <f>SUM('Landgericht Erstinstanz'!P25*'Landgericht Erstinstanz'!$B$8/$B$8,'Landgericht Berufung'!P25*'Landgericht Berufung'!$B$8/$B$8)</f>
        <v>5.2927468454603659E-2</v>
      </c>
      <c r="Q25" s="3">
        <f>SUM('Landgericht Erstinstanz'!Q25*'Landgericht Erstinstanz'!$B$8/$B$8,'Landgericht Berufung'!Q25*'Landgericht Berufung'!$B$8/$B$8)</f>
        <v>0.12390415193254037</v>
      </c>
      <c r="R25" s="3">
        <f>SUM('Landgericht Erstinstanz'!R25*'Landgericht Erstinstanz'!$B$8/$B$8,'Landgericht Berufung'!R25*'Landgericht Berufung'!$B$8/$B$8)</f>
        <v>3.288585093891111E-2</v>
      </c>
      <c r="S25" s="3">
        <f>SUM('Landgericht Erstinstanz'!S25*'Landgericht Erstinstanz'!$B$8/$B$8,'Landgericht Berufung'!S25*'Landgericht Berufung'!$B$8/$B$8)</f>
        <v>1.8595647397642585E-2</v>
      </c>
      <c r="T25" s="3">
        <f>SUM('Landgericht Erstinstanz'!T25*'Landgericht Erstinstanz'!$B$8/$B$8,'Landgericht Berufung'!T25*'Landgericht Berufung'!$B$8/$B$8)</f>
        <v>6.3792551907291176E-2</v>
      </c>
      <c r="U25" s="3">
        <f>SUM('Landgericht Erstinstanz'!U25*'Landgericht Erstinstanz'!$B$8/$B$8,'Landgericht Berufung'!U25*'Landgericht Berufung'!$B$8/$B$8)</f>
        <v>6.4707827093148207E-2</v>
      </c>
      <c r="V25" s="3">
        <f>SUM('Landgericht Erstinstanz'!V25*'Landgericht Erstinstanz'!$B$8/$B$8,'Landgericht Berufung'!V25*'Landgericht Berufung'!$B$8/$B$8)</f>
        <v>5.780425141306355E-2</v>
      </c>
      <c r="W25" s="3">
        <f>SUM('Landgericht Erstinstanz'!W25*'Landgericht Erstinstanz'!$B$8/$B$8,'Landgericht Berufung'!W25*'Landgericht Berufung'!$B$8/$B$8)</f>
        <v>6.6024926659719166E-2</v>
      </c>
      <c r="X25" s="3">
        <f>SUM('Landgericht Erstinstanz'!X25*'Landgericht Erstinstanz'!$B$8/$B$8,'Landgericht Berufung'!X25*'Landgericht Berufung'!$B$8/$B$8)</f>
        <v>2.3744029115171733E-2</v>
      </c>
      <c r="Y25" s="3">
        <f>SUM('Landgericht Erstinstanz'!Y25*'Landgericht Erstinstanz'!$B$8/$B$8,'Landgericht Berufung'!Y25*'Landgericht Berufung'!$B$8/$B$8)</f>
        <v>3.9903160040774717E-2</v>
      </c>
      <c r="Z25" s="3">
        <f>SUM('Landgericht Erstinstanz'!Z25*'Landgericht Erstinstanz'!$B$8/$B$8,'Landgericht Berufung'!Z25*'Landgericht Berufung'!$B$8/$B$8)</f>
        <v>1.9745893628424604E-2</v>
      </c>
      <c r="AA25" s="3">
        <f>SUM('Landgericht Erstinstanz'!AA25*'Landgericht Erstinstanz'!$B$8/$B$8,'Landgericht Berufung'!AA25*'Landgericht Berufung'!$B$8/$B$8)</f>
        <v>0</v>
      </c>
      <c r="AB25" s="3">
        <f>SUM('Landgericht Erstinstanz'!AB25*'Landgericht Erstinstanz'!$B$8/$B$8,'Landgericht Berufung'!AB25*'Landgericht Berufung'!$B$8/$B$8)</f>
        <v>5.7174677073348855E-2</v>
      </c>
      <c r="AC25" s="3">
        <f>SUM('Landgericht Erstinstanz'!AC25*'Landgericht Erstinstanz'!$B$8/$B$8,'Landgericht Berufung'!AC25*'Landgericht Berufung'!$B$8/$B$8)</f>
        <v>4.9111581588645807E-2</v>
      </c>
      <c r="AD25" s="3">
        <f>SUM('Landgericht Erstinstanz'!AD25*'Landgericht Erstinstanz'!$B$8/$B$8,'Landgericht Berufung'!AD25*'Landgericht Berufung'!$B$8/$B$8)</f>
        <v>7.9806320081549434E-2</v>
      </c>
      <c r="AE25" s="3">
        <f>SUM('Landgericht Erstinstanz'!AE25*'Landgericht Erstinstanz'!$B$8/$B$8,'Landgericht Berufung'!AE25*'Landgericht Berufung'!$B$8/$B$8)</f>
        <v>7.661406727828747E-2</v>
      </c>
      <c r="AF25" s="4"/>
      <c r="AG25" s="4"/>
      <c r="AH25" s="4"/>
    </row>
    <row r="26" spans="1:34">
      <c r="A26" s="27" t="s">
        <v>123</v>
      </c>
      <c r="B26" s="3">
        <f>SUM('Landgericht Erstinstanz'!B26*'Landgericht Erstinstanz'!$B$8/$B$8,'Landgericht Berufung'!B26*'Landgericht Berufung'!$B$8/$B$8)</f>
        <v>1.9204892966360854E-2</v>
      </c>
      <c r="C26" s="3">
        <f>SUM('Landgericht Erstinstanz'!C26*'Landgericht Erstinstanz'!$B$8/$B$8,'Landgericht Berufung'!C26*'Landgericht Berufung'!$B$8/$B$8)</f>
        <v>1.3074072914383526E-2</v>
      </c>
      <c r="D26" s="3">
        <f>SUM('Landgericht Erstinstanz'!D26*'Landgericht Erstinstanz'!$B$8/$B$8,'Landgericht Berufung'!D26*'Landgericht Berufung'!$B$8/$B$8)</f>
        <v>1.3879360014182511E-2</v>
      </c>
      <c r="E26" s="3">
        <f>SUM('Landgericht Erstinstanz'!E26*'Landgericht Erstinstanz'!$B$8/$B$8,'Landgericht Berufung'!E26*'Landgericht Berufung'!$B$8/$B$8)</f>
        <v>1.263424592320044E-2</v>
      </c>
      <c r="F26" s="3">
        <f>SUM('Landgericht Erstinstanz'!F26*'Landgericht Erstinstanz'!$B$8/$B$8,'Landgericht Berufung'!F26*'Landgericht Berufung'!$B$8/$B$8)</f>
        <v>2.7559017006578229E-2</v>
      </c>
      <c r="G26" s="3">
        <f>SUM('Landgericht Erstinstanz'!G26*'Landgericht Erstinstanz'!$B$8/$B$8,'Landgericht Berufung'!G26*'Landgericht Berufung'!$B$8/$B$8)</f>
        <v>2.2910905286569219E-2</v>
      </c>
      <c r="H26" s="3">
        <f>SUM('Landgericht Erstinstanz'!H26*'Landgericht Erstinstanz'!$B$8/$B$8,'Landgericht Berufung'!H26*'Landgericht Berufung'!$B$8/$B$8)</f>
        <v>3.0645626911314984E-2</v>
      </c>
      <c r="I26" s="3">
        <f>SUM('Landgericht Erstinstanz'!I26*'Landgericht Erstinstanz'!$B$8/$B$8,'Landgericht Berufung'!I26*'Landgericht Berufung'!$B$8/$B$8)</f>
        <v>3.4614789432961202E-2</v>
      </c>
      <c r="J26" s="3">
        <f>SUM('Landgericht Erstinstanz'!J26*'Landgericht Erstinstanz'!$B$8/$B$8,'Landgericht Berufung'!J26*'Landgericht Berufung'!$B$8/$B$8)</f>
        <v>1.8154992246039683E-2</v>
      </c>
      <c r="K26" s="3">
        <f>SUM('Landgericht Erstinstanz'!K26*'Landgericht Erstinstanz'!$B$8/$B$8,'Landgericht Berufung'!K26*'Landgericht Berufung'!$B$8/$B$8)</f>
        <v>2.1522313792567253E-2</v>
      </c>
      <c r="L26" s="3">
        <f>SUM('Landgericht Erstinstanz'!L26*'Landgericht Erstinstanz'!$B$8/$B$8,'Landgericht Berufung'!L26*'Landgericht Berufung'!$B$8/$B$8)</f>
        <v>0</v>
      </c>
      <c r="M26" s="3">
        <f>SUM('Landgericht Erstinstanz'!M26*'Landgericht Erstinstanz'!$B$8/$B$8,'Landgericht Berufung'!M26*'Landgericht Berufung'!$B$8/$B$8)</f>
        <v>9.2978236988212927E-3</v>
      </c>
      <c r="N26" s="3">
        <f>SUM('Landgericht Erstinstanz'!N26*'Landgericht Erstinstanz'!$B$8/$B$8,'Landgericht Berufung'!N26*'Landgericht Berufung'!$B$8/$B$8)</f>
        <v>3.6833686191484361E-2</v>
      </c>
      <c r="O26" s="3">
        <f>SUM('Landgericht Erstinstanz'!O26*'Landgericht Erstinstanz'!$B$8/$B$8,'Landgericht Berufung'!O26*'Landgericht Berufung'!$B$8/$B$8)</f>
        <v>2.0649828891801371E-2</v>
      </c>
      <c r="P26" s="3">
        <f>SUM('Landgericht Erstinstanz'!P26*'Landgericht Erstinstanz'!$B$8/$B$8,'Landgericht Berufung'!P26*'Landgericht Berufung'!$B$8/$B$8)</f>
        <v>1.4944226387182211E-2</v>
      </c>
      <c r="Q26" s="3">
        <f>SUM('Landgericht Erstinstanz'!Q26*'Landgericht Erstinstanz'!$B$8/$B$8,'Landgericht Berufung'!Q26*'Landgericht Berufung'!$B$8/$B$8)</f>
        <v>1.5488018991567546E-2</v>
      </c>
      <c r="R26" s="3">
        <f>SUM('Landgericht Erstinstanz'!R26*'Landgericht Erstinstanz'!$B$8/$B$8,'Landgericht Berufung'!R26*'Landgericht Berufung'!$B$8/$B$8)</f>
        <v>1.6941195938226936E-2</v>
      </c>
      <c r="S26" s="3">
        <f>SUM('Landgericht Erstinstanz'!S26*'Landgericht Erstinstanz'!$B$8/$B$8,'Landgericht Berufung'!S26*'Landgericht Berufung'!$B$8/$B$8)</f>
        <v>4.6489118494106463E-3</v>
      </c>
      <c r="T26" s="3">
        <f>SUM('Landgericht Erstinstanz'!T26*'Landgericht Erstinstanz'!$B$8/$B$8,'Landgericht Berufung'!T26*'Landgericht Berufung'!$B$8/$B$8)</f>
        <v>1.929527804603251E-2</v>
      </c>
      <c r="U26" s="3">
        <f>SUM('Landgericht Erstinstanz'!U26*'Landgericht Erstinstanz'!$B$8/$B$8,'Landgericht Berufung'!U26*'Landgericht Berufung'!$B$8/$B$8)</f>
        <v>3.23539135465741E-3</v>
      </c>
      <c r="V26" s="3">
        <f>SUM('Landgericht Erstinstanz'!V26*'Landgericht Erstinstanz'!$B$8/$B$8,'Landgericht Berufung'!V26*'Landgericht Berufung'!$B$8/$B$8)</f>
        <v>2.8120987173922807E-2</v>
      </c>
      <c r="W26" s="3">
        <f>SUM('Landgericht Erstinstanz'!W26*'Landgericht Erstinstanz'!$B$8/$B$8,'Landgericht Berufung'!W26*'Landgericht Berufung'!$B$8/$B$8)</f>
        <v>1.8864264759919761E-2</v>
      </c>
      <c r="X26" s="3">
        <f>SUM('Landgericht Erstinstanz'!X26*'Landgericht Erstinstanz'!$B$8/$B$8,'Landgericht Berufung'!X26*'Landgericht Berufung'!$B$8/$B$8)</f>
        <v>3.1658705486895644E-2</v>
      </c>
      <c r="Y26" s="3">
        <f>SUM('Landgericht Erstinstanz'!Y26*'Landgericht Erstinstanz'!$B$8/$B$8,'Landgericht Berufung'!Y26*'Landgericht Berufung'!$B$8/$B$8)</f>
        <v>0.11970948012232416</v>
      </c>
      <c r="Z26" s="3">
        <f>SUM('Landgericht Erstinstanz'!Z26*'Landgericht Erstinstanz'!$B$8/$B$8,'Landgericht Berufung'!Z26*'Landgericht Berufung'!$B$8/$B$8)</f>
        <v>9.8729468142123022E-3</v>
      </c>
      <c r="AA26" s="3">
        <f>SUM('Landgericht Erstinstanz'!AA26*'Landgericht Erstinstanz'!$B$8/$B$8,'Landgericht Berufung'!AA26*'Landgericht Berufung'!$B$8/$B$8)</f>
        <v>0.47883792048929663</v>
      </c>
      <c r="AB26" s="3">
        <f>SUM('Landgericht Erstinstanz'!AB26*'Landgericht Erstinstanz'!$B$8/$B$8,'Landgericht Berufung'!AB26*'Landgericht Berufung'!$B$8/$B$8)</f>
        <v>2.8587338536674427E-2</v>
      </c>
      <c r="AC26" s="3">
        <f>SUM('Landgericht Erstinstanz'!AC26*'Landgericht Erstinstanz'!$B$8/$B$8,'Landgericht Berufung'!AC26*'Landgericht Berufung'!$B$8/$B$8)</f>
        <v>4.297263389006508E-2</v>
      </c>
      <c r="AD26" s="3">
        <f>SUM('Landgericht Erstinstanz'!AD26*'Landgericht Erstinstanz'!$B$8/$B$8,'Landgericht Berufung'!AD26*'Landgericht Berufung'!$B$8/$B$8)</f>
        <v>3.3723164365366202E-2</v>
      </c>
      <c r="AE26" s="3">
        <f>SUM('Landgericht Erstinstanz'!AE26*'Landgericht Erstinstanz'!$B$8/$B$8,'Landgericht Berufung'!AE26*'Landgericht Berufung'!$B$8/$B$8)</f>
        <v>0</v>
      </c>
      <c r="AF26" s="4"/>
      <c r="AG26" s="4"/>
      <c r="AH26" s="4"/>
    </row>
    <row r="27" spans="1:34">
      <c r="A27" s="27" t="s">
        <v>124</v>
      </c>
      <c r="B27" s="3">
        <f>SUM('Landgericht Erstinstanz'!B27*'Landgericht Erstinstanz'!$B$8/$B$8,'Landgericht Berufung'!B27*'Landgericht Berufung'!$B$8/$B$8)</f>
        <v>1.9327217125382264E-2</v>
      </c>
      <c r="C27" s="3">
        <f>SUM('Landgericht Erstinstanz'!C27*'Landgericht Erstinstanz'!$B$8/$B$8,'Landgericht Berufung'!C27*'Landgericht Berufung'!$B$8/$B$8)</f>
        <v>9.8055546857876447E-3</v>
      </c>
      <c r="D27" s="3">
        <f>SUM('Landgericht Erstinstanz'!D27*'Landgericht Erstinstanz'!$B$8/$B$8,'Landgericht Berufung'!D27*'Landgericht Berufung'!$B$8/$B$8)</f>
        <v>9.2529066761216743E-3</v>
      </c>
      <c r="E27" s="3">
        <f>SUM('Landgericht Erstinstanz'!E27*'Landgericht Erstinstanz'!$B$8/$B$8,'Landgericht Berufung'!E27*'Landgericht Berufung'!$B$8/$B$8)</f>
        <v>1.0107396738560349E-2</v>
      </c>
      <c r="F27" s="3">
        <f>SUM('Landgericht Erstinstanz'!F27*'Landgericht Erstinstanz'!$B$8/$B$8,'Landgericht Berufung'!F27*'Landgericht Berufung'!$B$8/$B$8)</f>
        <v>3.0380627608005344E-2</v>
      </c>
      <c r="G27" s="3">
        <f>SUM('Landgericht Erstinstanz'!G27*'Landgericht Erstinstanz'!$B$8/$B$8,'Landgericht Berufung'!G27*'Landgericht Berufung'!$B$8/$B$8)</f>
        <v>4.0505099278638629E-2</v>
      </c>
      <c r="H27" s="3">
        <f>SUM('Landgericht Erstinstanz'!H27*'Landgericht Erstinstanz'!$B$8/$B$8,'Landgericht Berufung'!H27*'Landgericht Berufung'!$B$8/$B$8)</f>
        <v>2.298422018348624E-2</v>
      </c>
      <c r="I27" s="3">
        <f>SUM('Landgericht Erstinstanz'!I27*'Landgericht Erstinstanz'!$B$8/$B$8,'Landgericht Berufung'!I27*'Landgericht Berufung'!$B$8/$B$8)</f>
        <v>1.1538263144320401E-2</v>
      </c>
      <c r="J27" s="3">
        <f>SUM('Landgericht Erstinstanz'!J27*'Landgericht Erstinstanz'!$B$8/$B$8,'Landgericht Berufung'!J27*'Landgericht Berufung'!$B$8/$B$8)</f>
        <v>1.7826050993580016E-2</v>
      </c>
      <c r="K27" s="3">
        <f>SUM('Landgericht Erstinstanz'!K27*'Landgericht Erstinstanz'!$B$8/$B$8,'Landgericht Berufung'!K27*'Landgericht Berufung'!$B$8/$B$8)</f>
        <v>0</v>
      </c>
      <c r="L27" s="3">
        <f>SUM('Landgericht Erstinstanz'!L27*'Landgericht Erstinstanz'!$B$8/$B$8,'Landgericht Berufung'!L27*'Landgericht Berufung'!$B$8/$B$8)</f>
        <v>1.4510240014827171E-2</v>
      </c>
      <c r="M27" s="3">
        <f>SUM('Landgericht Erstinstanz'!M27*'Landgericht Erstinstanz'!$B$8/$B$8,'Landgericht Berufung'!M27*'Landgericht Berufung'!$B$8/$B$8)</f>
        <v>9.2978236988212927E-3</v>
      </c>
      <c r="N27" s="3">
        <f>SUM('Landgericht Erstinstanz'!N27*'Landgericht Erstinstanz'!$B$8/$B$8,'Landgericht Berufung'!N27*'Landgericht Berufung'!$B$8/$B$8)</f>
        <v>3.6833686191484361E-2</v>
      </c>
      <c r="O27" s="3">
        <f>SUM('Landgericht Erstinstanz'!O27*'Landgericht Erstinstanz'!$B$8/$B$8,'Landgericht Berufung'!O27*'Landgericht Berufung'!$B$8/$B$8)</f>
        <v>1.496368501529052E-2</v>
      </c>
      <c r="P27" s="3">
        <f>SUM('Landgericht Erstinstanz'!P27*'Landgericht Erstinstanz'!$B$8/$B$8,'Landgericht Berufung'!P27*'Landgericht Berufung'!$B$8/$B$8)</f>
        <v>1.8057606884511836E-2</v>
      </c>
      <c r="Q27" s="3">
        <f>SUM('Landgericht Erstinstanz'!Q27*'Landgericht Erstinstanz'!$B$8/$B$8,'Landgericht Berufung'!Q27*'Landgericht Berufung'!$B$8/$B$8)</f>
        <v>4.130138397751347E-2</v>
      </c>
      <c r="R27" s="3">
        <f>SUM('Landgericht Erstinstanz'!R27*'Landgericht Erstinstanz'!$B$8/$B$8,'Landgericht Berufung'!R27*'Landgericht Berufung'!$B$8/$B$8)</f>
        <v>1.096195031297037E-2</v>
      </c>
      <c r="S27" s="3">
        <f>SUM('Landgericht Erstinstanz'!S27*'Landgericht Erstinstanz'!$B$8/$B$8,'Landgericht Berufung'!S27*'Landgericht Berufung'!$B$8/$B$8)</f>
        <v>9.2978236988212927E-3</v>
      </c>
      <c r="T27" s="3">
        <f>SUM('Landgericht Erstinstanz'!T27*'Landgericht Erstinstanz'!$B$8/$B$8,'Landgericht Berufung'!T27*'Landgericht Berufung'!$B$8/$B$8)</f>
        <v>2.6383339369064864E-2</v>
      </c>
      <c r="U27" s="3">
        <f>SUM('Landgericht Erstinstanz'!U27*'Landgericht Erstinstanz'!$B$8/$B$8,'Landgericht Berufung'!U27*'Landgericht Berufung'!$B$8/$B$8)</f>
        <v>3.2353913546574103E-2</v>
      </c>
      <c r="V27" s="3">
        <f>SUM('Landgericht Erstinstanz'!V27*'Landgericht Erstinstanz'!$B$8/$B$8,'Landgericht Berufung'!V27*'Landgericht Berufung'!$B$8/$B$8)</f>
        <v>1.7185047717397268E-2</v>
      </c>
      <c r="W27" s="3">
        <f>SUM('Landgericht Erstinstanz'!W27*'Landgericht Erstinstanz'!$B$8/$B$8,'Landgericht Berufung'!W27*'Landgericht Berufung'!$B$8/$B$8)</f>
        <v>2.89252059652103E-2</v>
      </c>
      <c r="X27" s="3">
        <f>SUM('Landgericht Erstinstanz'!X27*'Landgericht Erstinstanz'!$B$8/$B$8,'Landgericht Berufung'!X27*'Landgericht Berufung'!$B$8/$B$8)</f>
        <v>0</v>
      </c>
      <c r="Y27" s="3">
        <f>SUM('Landgericht Erstinstanz'!Y27*'Landgericht Erstinstanz'!$B$8/$B$8,'Landgericht Berufung'!Y27*'Landgericht Berufung'!$B$8/$B$8)</f>
        <v>0</v>
      </c>
      <c r="Z27" s="3">
        <f>SUM('Landgericht Erstinstanz'!Z27*'Landgericht Erstinstanz'!$B$8/$B$8,'Landgericht Berufung'!Z27*'Landgericht Berufung'!$B$8/$B$8)</f>
        <v>0</v>
      </c>
      <c r="AA27" s="3">
        <f>SUM('Landgericht Erstinstanz'!AA27*'Landgericht Erstinstanz'!$B$8/$B$8,'Landgericht Berufung'!AA27*'Landgericht Berufung'!$B$8/$B$8)</f>
        <v>0</v>
      </c>
      <c r="AB27" s="3">
        <f>SUM('Landgericht Erstinstanz'!AB27*'Landgericht Erstinstanz'!$B$8/$B$8,'Landgericht Berufung'!AB27*'Landgericht Berufung'!$B$8/$B$8)</f>
        <v>0</v>
      </c>
      <c r="AC27" s="3">
        <f>SUM('Landgericht Erstinstanz'!AC27*'Landgericht Erstinstanz'!$B$8/$B$8,'Landgericht Berufung'!AC27*'Landgericht Berufung'!$B$8/$B$8)</f>
        <v>1.2277895397161452E-2</v>
      </c>
      <c r="AD27" s="3">
        <f>SUM('Landgericht Erstinstanz'!AD27*'Landgericht Erstinstanz'!$B$8/$B$8,'Landgericht Berufung'!AD27*'Landgericht Berufung'!$B$8/$B$8)</f>
        <v>1.8137800018533965E-2</v>
      </c>
      <c r="AE27" s="3">
        <f>SUM('Landgericht Erstinstanz'!AE27*'Landgericht Erstinstanz'!$B$8/$B$8,'Landgericht Berufung'!AE27*'Landgericht Berufung'!$B$8/$B$8)</f>
        <v>0</v>
      </c>
      <c r="AF27" s="4"/>
      <c r="AG27" s="4"/>
      <c r="AH27" s="4"/>
    </row>
    <row r="28" spans="1:34">
      <c r="A28" s="27"/>
      <c r="B28" s="1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4"/>
      <c r="AG28" s="4"/>
      <c r="AH28" s="4"/>
    </row>
    <row r="29" spans="1:34">
      <c r="A29" s="5" t="s">
        <v>55</v>
      </c>
      <c r="B29" s="18">
        <f>SUM('Landgericht Erstinstanz'!B29*'Landgericht Erstinstanz'!B4/B4,'Landgericht Berufung'!B29*'Landgericht Berufung'!B4/B4)</f>
        <v>11.540020407719496</v>
      </c>
      <c r="C29" s="18">
        <f>SUM('Landgericht Erstinstanz'!C29*'Landgericht Erstinstanz'!C4/C4,'Landgericht Berufung'!C29*'Landgericht Berufung'!C4/C4)</f>
        <v>8.0150599074258615</v>
      </c>
      <c r="D29" s="18">
        <f>SUM('Landgericht Erstinstanz'!D29*'Landgericht Erstinstanz'!D4/D4,'Landgericht Berufung'!D29*'Landgericht Berufung'!D4/D4)</f>
        <v>8.76940782802677</v>
      </c>
      <c r="E29" s="18">
        <f>SUM('Landgericht Erstinstanz'!E29*'Landgericht Erstinstanz'!E4/E4,'Landgericht Berufung'!E29*'Landgericht Berufung'!E4/E4)</f>
        <v>7.4867946045853158</v>
      </c>
      <c r="F29" s="18">
        <f>SUM('Landgericht Erstinstanz'!F29*'Landgericht Erstinstanz'!F4/F4,'Landgericht Berufung'!F29*'Landgericht Berufung'!F4/F4)</f>
        <v>13.21515142424288</v>
      </c>
      <c r="G29" s="18">
        <f>SUM('Landgericht Erstinstanz'!G29*'Landgericht Erstinstanz'!G4/G4,'Landgericht Berufung'!G29*'Landgericht Berufung'!G4/G4)</f>
        <v>14.507486691329062</v>
      </c>
      <c r="H29" s="18">
        <f>SUM('Landgericht Erstinstanz'!H29*'Landgericht Erstinstanz'!H4/H4,'Landgericht Berufung'!H29*'Landgericht Berufung'!H4/H4)</f>
        <v>11.434419612826071</v>
      </c>
      <c r="I29" s="18">
        <f>SUM('Landgericht Erstinstanz'!I29*'Landgericht Erstinstanz'!I4/I4,'Landgericht Berufung'!I29*'Landgericht Berufung'!I4/I4)</f>
        <v>10.519517641804375</v>
      </c>
      <c r="J29" s="18">
        <f>SUM('Landgericht Erstinstanz'!J29*'Landgericht Erstinstanz'!J4/J4,'Landgericht Berufung'!J29*'Landgericht Berufung'!J4/J4)</f>
        <v>12.210468366223427</v>
      </c>
      <c r="K29" s="18">
        <f>SUM('Landgericht Erstinstanz'!K29*'Landgericht Erstinstanz'!K4/K4,'Landgericht Berufung'!K29*'Landgericht Berufung'!K4/K4)</f>
        <v>11.056597706077822</v>
      </c>
      <c r="L29" s="18">
        <f>SUM('Landgericht Erstinstanz'!L29*'Landgericht Erstinstanz'!L4/L4,'Landgericht Berufung'!L29*'Landgericht Berufung'!L4/L4)</f>
        <v>10.369491525423729</v>
      </c>
      <c r="M29" s="18">
        <f>SUM('Landgericht Erstinstanz'!M29*'Landgericht Erstinstanz'!M4/M4,'Landgericht Berufung'!M29*'Landgericht Berufung'!M4/M4)</f>
        <v>9.8319952180205146</v>
      </c>
      <c r="N29" s="18">
        <f>SUM('Landgericht Erstinstanz'!N29*'Landgericht Erstinstanz'!N4/N4,'Landgericht Berufung'!N29*'Landgericht Berufung'!N4/N4)</f>
        <v>12.720435739300214</v>
      </c>
      <c r="O29" s="18">
        <f>SUM('Landgericht Erstinstanz'!O29*'Landgericht Erstinstanz'!O4/O4,'Landgericht Berufung'!O29*'Landgericht Berufung'!O4/O4)</f>
        <v>12.181579390469775</v>
      </c>
      <c r="P29" s="18">
        <f>SUM('Landgericht Erstinstanz'!P29*'Landgericht Erstinstanz'!P4/P4,'Landgericht Berufung'!P29*'Landgericht Berufung'!P4/P4)</f>
        <v>10.960703265620982</v>
      </c>
      <c r="Q29" s="18">
        <f>SUM('Landgericht Erstinstanz'!Q29*'Landgericht Erstinstanz'!Q4/Q4,'Landgericht Berufung'!Q29*'Landgericht Berufung'!Q4/Q4)</f>
        <v>15.080530973451326</v>
      </c>
      <c r="R29" s="18">
        <f>SUM('Landgericht Erstinstanz'!R29*'Landgericht Erstinstanz'!R4/R4,'Landgericht Berufung'!R29*'Landgericht Berufung'!R4/R4)</f>
        <v>10.086721193168149</v>
      </c>
      <c r="S29" s="18">
        <f>SUM('Landgericht Erstinstanz'!S29*'Landgericht Erstinstanz'!S4/S4,'Landgericht Berufung'!S29*'Landgericht Berufung'!S4/S4)</f>
        <v>7.6210470984020189</v>
      </c>
      <c r="T29" s="18">
        <f>SUM('Landgericht Erstinstanz'!T29*'Landgericht Erstinstanz'!T4/T4,'Landgericht Berufung'!T29*'Landgericht Berufung'!T4/T4)</f>
        <v>11.529278132302242</v>
      </c>
      <c r="U29" s="18">
        <f>SUM('Landgericht Erstinstanz'!U29*'Landgericht Erstinstanz'!U4/U4,'Landgericht Berufung'!U29*'Landgericht Berufung'!U4/U4)</f>
        <v>12.373330528570335</v>
      </c>
      <c r="V29" s="18">
        <f>SUM('Landgericht Erstinstanz'!V29*'Landgericht Erstinstanz'!V4/V4,'Landgericht Berufung'!V29*'Landgericht Berufung'!V4/V4)</f>
        <v>10.493088570067236</v>
      </c>
      <c r="W29" s="18">
        <f>SUM('Landgericht Erstinstanz'!W29*'Landgericht Erstinstanz'!W4/W4,'Landgericht Berufung'!W29*'Landgericht Berufung'!W4/W4)</f>
        <v>11.852670665524137</v>
      </c>
      <c r="X29" s="18">
        <f>SUM('Landgericht Erstinstanz'!X29*'Landgericht Erstinstanz'!X4/X4,'Landgericht Berufung'!X29*'Landgericht Berufung'!X4/X4)</f>
        <v>8.8277027813336435</v>
      </c>
      <c r="Y29" s="18">
        <f>SUM('Landgericht Erstinstanz'!Y29*'Landgericht Erstinstanz'!Y4/Y4,'Landgericht Berufung'!Y29*'Landgericht Berufung'!Y4/Y4)</f>
        <v>12.625328312976398</v>
      </c>
      <c r="Z29" s="18">
        <f>SUM('Landgericht Erstinstanz'!Z29*'Landgericht Erstinstanz'!Z4/Z4,'Landgericht Berufung'!Z29*'Landgericht Berufung'!Z4/Z4)</f>
        <v>7.0847070033349215</v>
      </c>
      <c r="AA29" s="18">
        <f>SUM('Landgericht Erstinstanz'!AA29*'Landgericht Erstinstanz'!AA4/AA4,'Landgericht Berufung'!AA29*'Landgericht Berufung'!AA4/AA4)</f>
        <v>17.894456762749446</v>
      </c>
      <c r="AB29" s="18">
        <f>SUM('Landgericht Erstinstanz'!AB29*'Landgericht Erstinstanz'!AB4/AB4,'Landgericht Berufung'!AB29*'Landgericht Berufung'!AB4/AB4)</f>
        <v>11.613681729969505</v>
      </c>
      <c r="AC29" s="18">
        <f>SUM('Landgericht Erstinstanz'!AC29*'Landgericht Erstinstanz'!AC4/AC4,'Landgericht Berufung'!AC29*'Landgericht Berufung'!AC4/AC4)</f>
        <v>11.577250900360141</v>
      </c>
      <c r="AD29" s="18">
        <f>SUM('Landgericht Erstinstanz'!AD29*'Landgericht Erstinstanz'!AD4/AD4,'Landgericht Berufung'!AD29*'Landgericht Berufung'!AD4/AD4)</f>
        <v>13.487407090986759</v>
      </c>
      <c r="AE29" s="18">
        <f>SUM('Landgericht Erstinstanz'!AE29*'Landgericht Erstinstanz'!AE4/AE4,'Landgericht Berufung'!AE29*'Landgericht Berufung'!AE4/AE4)</f>
        <v>11.043190940366973</v>
      </c>
      <c r="AF29" s="4"/>
      <c r="AG29" s="4"/>
      <c r="AH29" s="4"/>
    </row>
    <row r="30" spans="1:34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3" spans="1:35">
      <c r="A33" s="25" t="s">
        <v>114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4"/>
      <c r="AG33" s="4"/>
      <c r="AH33" s="4"/>
      <c r="AI33" s="4"/>
    </row>
    <row r="34" spans="1:35">
      <c r="A34" s="31" t="s">
        <v>165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4"/>
      <c r="AG34" s="4"/>
      <c r="AH34" s="4"/>
      <c r="AI34" s="4"/>
    </row>
  </sheetData>
  <mergeCells count="4">
    <mergeCell ref="C1:E1"/>
    <mergeCell ref="F1:I1"/>
    <mergeCell ref="P1:S1"/>
    <mergeCell ref="X1:Z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zoomScale="150" zoomScaleNormal="150" zoomScalePageLayoutView="150" workbookViewId="0">
      <pane xSplit="1" topLeftCell="B1" activePane="topRight" state="frozen"/>
      <selection pane="topRight"/>
    </sheetView>
  </sheetViews>
  <sheetFormatPr baseColWidth="10" defaultRowHeight="15" x14ac:dyDescent="0"/>
  <cols>
    <col min="1" max="1" width="45.1640625" customWidth="1"/>
    <col min="2" max="2" width="10.33203125" customWidth="1"/>
    <col min="3" max="31" width="7.5" customWidth="1"/>
    <col min="32" max="32" width="1.33203125" customWidth="1"/>
    <col min="33" max="33" width="15.6640625" customWidth="1"/>
  </cols>
  <sheetData>
    <row r="1" spans="1:35" s="13" customFormat="1">
      <c r="A1" s="12" t="s">
        <v>54</v>
      </c>
      <c r="B1" s="12" t="s">
        <v>17</v>
      </c>
      <c r="C1" s="32" t="s">
        <v>0</v>
      </c>
      <c r="D1" s="32"/>
      <c r="E1" s="32"/>
      <c r="F1" s="32" t="s">
        <v>1</v>
      </c>
      <c r="G1" s="32"/>
      <c r="H1" s="32"/>
      <c r="I1" s="32"/>
      <c r="J1" s="12" t="s">
        <v>2</v>
      </c>
      <c r="K1" s="12" t="s">
        <v>14</v>
      </c>
      <c r="L1" s="12" t="s">
        <v>3</v>
      </c>
      <c r="M1" s="12" t="s">
        <v>4</v>
      </c>
      <c r="N1" s="12" t="s">
        <v>5</v>
      </c>
      <c r="O1" s="12" t="s">
        <v>6</v>
      </c>
      <c r="P1" s="32" t="s">
        <v>7</v>
      </c>
      <c r="Q1" s="32"/>
      <c r="R1" s="32"/>
      <c r="S1" s="32"/>
      <c r="T1" s="12" t="s">
        <v>16</v>
      </c>
      <c r="U1" s="12"/>
      <c r="V1" s="12"/>
      <c r="W1" s="12"/>
      <c r="X1" s="32" t="s">
        <v>8</v>
      </c>
      <c r="Y1" s="32"/>
      <c r="Z1" s="32"/>
      <c r="AA1" s="12" t="s">
        <v>9</v>
      </c>
      <c r="AB1" s="12" t="s">
        <v>10</v>
      </c>
      <c r="AC1" s="12" t="s">
        <v>11</v>
      </c>
      <c r="AD1" s="12" t="s">
        <v>12</v>
      </c>
      <c r="AE1" s="12" t="s">
        <v>13</v>
      </c>
      <c r="AF1" s="12"/>
      <c r="AG1" s="12" t="s">
        <v>37</v>
      </c>
      <c r="AH1" s="12"/>
      <c r="AI1" s="12"/>
    </row>
    <row r="2" spans="1:35" s="15" customFormat="1">
      <c r="A2" s="14" t="s">
        <v>59</v>
      </c>
      <c r="B2" s="14"/>
      <c r="C2" s="14" t="s">
        <v>18</v>
      </c>
      <c r="D2" s="14" t="s">
        <v>19</v>
      </c>
      <c r="E2" s="14" t="s">
        <v>20</v>
      </c>
      <c r="F2" s="14" t="s">
        <v>21</v>
      </c>
      <c r="G2" s="14" t="s">
        <v>22</v>
      </c>
      <c r="H2" s="14" t="s">
        <v>24</v>
      </c>
      <c r="I2" s="14" t="s">
        <v>23</v>
      </c>
      <c r="J2" s="14"/>
      <c r="K2" s="14"/>
      <c r="L2" s="14"/>
      <c r="M2" s="14"/>
      <c r="N2" s="14"/>
      <c r="O2" s="14"/>
      <c r="P2" s="14" t="s">
        <v>25</v>
      </c>
      <c r="Q2" s="14" t="s">
        <v>26</v>
      </c>
      <c r="R2" s="14" t="s">
        <v>27</v>
      </c>
      <c r="S2" s="14" t="s">
        <v>28</v>
      </c>
      <c r="T2" s="14" t="s">
        <v>29</v>
      </c>
      <c r="U2" s="14" t="s">
        <v>30</v>
      </c>
      <c r="V2" s="14" t="s">
        <v>31</v>
      </c>
      <c r="W2" s="14" t="s">
        <v>32</v>
      </c>
      <c r="X2" s="14" t="s">
        <v>33</v>
      </c>
      <c r="Y2" s="14" t="s">
        <v>34</v>
      </c>
      <c r="Z2" s="14" t="s">
        <v>35</v>
      </c>
      <c r="AA2" s="14"/>
      <c r="AB2" s="14"/>
      <c r="AC2" s="14"/>
      <c r="AD2" s="14"/>
      <c r="AE2" s="14"/>
      <c r="AF2" s="14"/>
      <c r="AG2" s="14"/>
      <c r="AH2" s="14"/>
      <c r="AI2" s="14"/>
    </row>
    <row r="3" spans="1: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>
      <c r="A4" s="4" t="s">
        <v>36</v>
      </c>
      <c r="B4" s="2">
        <v>334499</v>
      </c>
      <c r="C4" s="2">
        <v>39674</v>
      </c>
      <c r="D4" s="2">
        <v>16862</v>
      </c>
      <c r="E4" s="2">
        <v>22812</v>
      </c>
      <c r="F4" s="2">
        <v>59418</v>
      </c>
      <c r="G4" s="2">
        <v>39775</v>
      </c>
      <c r="H4" s="2">
        <v>11859</v>
      </c>
      <c r="I4" s="2">
        <v>7784</v>
      </c>
      <c r="J4" s="2">
        <v>18953</v>
      </c>
      <c r="K4" s="2">
        <v>7835</v>
      </c>
      <c r="L4" s="2">
        <v>2622</v>
      </c>
      <c r="M4" s="2">
        <v>14198</v>
      </c>
      <c r="N4" s="2">
        <v>27547</v>
      </c>
      <c r="O4" s="2">
        <v>4970</v>
      </c>
      <c r="P4" s="2">
        <v>26050</v>
      </c>
      <c r="Q4" s="2">
        <v>4202</v>
      </c>
      <c r="R4" s="2">
        <v>13734</v>
      </c>
      <c r="S4" s="2">
        <v>8114</v>
      </c>
      <c r="T4" s="2">
        <v>81349</v>
      </c>
      <c r="U4" s="2">
        <v>22195</v>
      </c>
      <c r="V4" s="2">
        <v>31971</v>
      </c>
      <c r="W4" s="2">
        <v>27183</v>
      </c>
      <c r="X4" s="2">
        <v>14499</v>
      </c>
      <c r="Y4" s="2">
        <v>9188</v>
      </c>
      <c r="Z4" s="2">
        <v>5311</v>
      </c>
      <c r="AA4" s="2">
        <v>3880</v>
      </c>
      <c r="AB4" s="2">
        <v>12133</v>
      </c>
      <c r="AC4" s="2">
        <v>5417</v>
      </c>
      <c r="AD4" s="2">
        <v>10231</v>
      </c>
      <c r="AE4" s="2">
        <v>5723</v>
      </c>
      <c r="AF4" s="4"/>
      <c r="AG4" s="4" t="s">
        <v>63</v>
      </c>
      <c r="AH4" s="4"/>
      <c r="AI4" s="4"/>
    </row>
    <row r="5" spans="1:35">
      <c r="A5" s="4" t="s">
        <v>39</v>
      </c>
      <c r="B5" s="2">
        <v>87085</v>
      </c>
      <c r="C5" s="2">
        <v>13319</v>
      </c>
      <c r="D5" s="2">
        <v>5066</v>
      </c>
      <c r="E5" s="2">
        <v>8253</v>
      </c>
      <c r="F5" s="2">
        <v>17141</v>
      </c>
      <c r="G5" s="2">
        <v>10716</v>
      </c>
      <c r="H5" s="2">
        <v>3789</v>
      </c>
      <c r="I5" s="2">
        <v>2636</v>
      </c>
      <c r="J5" s="2">
        <v>4034</v>
      </c>
      <c r="K5" s="2">
        <v>1876</v>
      </c>
      <c r="L5" s="2">
        <v>849</v>
      </c>
      <c r="M5" s="2">
        <v>3375</v>
      </c>
      <c r="N5" s="2">
        <v>6620</v>
      </c>
      <c r="O5" s="2">
        <v>1233</v>
      </c>
      <c r="P5" s="2">
        <v>6981</v>
      </c>
      <c r="Q5" s="2">
        <v>1044</v>
      </c>
      <c r="R5" s="2">
        <v>3706</v>
      </c>
      <c r="S5" s="2">
        <v>2231</v>
      </c>
      <c r="T5" s="2">
        <v>18307</v>
      </c>
      <c r="U5" s="2">
        <v>4501</v>
      </c>
      <c r="V5" s="2">
        <v>8757</v>
      </c>
      <c r="W5" s="2">
        <v>5049</v>
      </c>
      <c r="X5" s="2">
        <v>3717</v>
      </c>
      <c r="Y5" s="2">
        <v>2285</v>
      </c>
      <c r="Z5" s="2">
        <v>1432</v>
      </c>
      <c r="AA5" s="2">
        <v>1241</v>
      </c>
      <c r="AB5" s="2">
        <v>3116</v>
      </c>
      <c r="AC5" s="2">
        <v>1217</v>
      </c>
      <c r="AD5" s="2">
        <v>2606</v>
      </c>
      <c r="AE5" s="2">
        <v>1453</v>
      </c>
      <c r="AF5" s="4"/>
      <c r="AG5" s="4" t="s">
        <v>64</v>
      </c>
      <c r="AH5" s="4"/>
      <c r="AI5" s="4"/>
    </row>
    <row r="6" spans="1:35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4"/>
      <c r="AG6" s="4"/>
      <c r="AH6" s="4"/>
      <c r="AI6" s="4"/>
    </row>
    <row r="7" spans="1:35">
      <c r="A7" s="4" t="s">
        <v>45</v>
      </c>
      <c r="B7" s="2">
        <v>326670</v>
      </c>
      <c r="C7" s="2">
        <v>39088</v>
      </c>
      <c r="D7" s="2">
        <v>16655</v>
      </c>
      <c r="E7" s="2">
        <v>22433</v>
      </c>
      <c r="F7" s="2">
        <v>59001</v>
      </c>
      <c r="G7" s="2">
        <v>39566</v>
      </c>
      <c r="H7" s="2">
        <v>11734</v>
      </c>
      <c r="I7" s="2">
        <v>7701</v>
      </c>
      <c r="J7" s="2">
        <v>17687</v>
      </c>
      <c r="K7" s="2">
        <v>7717</v>
      </c>
      <c r="L7" s="2">
        <v>2490</v>
      </c>
      <c r="M7" s="2">
        <v>13992</v>
      </c>
      <c r="N7" s="2">
        <v>27521</v>
      </c>
      <c r="O7" s="2">
        <v>4522</v>
      </c>
      <c r="P7" s="2">
        <v>24512</v>
      </c>
      <c r="Q7" s="2">
        <v>3831</v>
      </c>
      <c r="R7" s="2">
        <v>12773</v>
      </c>
      <c r="S7" s="2">
        <v>7908</v>
      </c>
      <c r="T7" s="2">
        <v>78917</v>
      </c>
      <c r="U7" s="2">
        <v>21899</v>
      </c>
      <c r="V7" s="2">
        <v>31358</v>
      </c>
      <c r="W7" s="2">
        <v>25660</v>
      </c>
      <c r="X7" s="2">
        <v>14378</v>
      </c>
      <c r="Y7" s="2">
        <v>9164</v>
      </c>
      <c r="Z7" s="2">
        <v>5214</v>
      </c>
      <c r="AA7" s="2">
        <v>3878</v>
      </c>
      <c r="AB7" s="2">
        <v>12066</v>
      </c>
      <c r="AC7" s="2">
        <v>5261</v>
      </c>
      <c r="AD7" s="2">
        <v>9967</v>
      </c>
      <c r="AE7" s="2">
        <v>5673</v>
      </c>
      <c r="AF7" s="4"/>
      <c r="AG7" s="4" t="s">
        <v>65</v>
      </c>
      <c r="AH7" s="4"/>
      <c r="AI7" s="4"/>
    </row>
    <row r="8" spans="1:35">
      <c r="A8" s="5" t="s">
        <v>46</v>
      </c>
      <c r="B8" s="11">
        <f>B4-B7</f>
        <v>7829</v>
      </c>
      <c r="C8" s="11">
        <f t="shared" ref="C8:AE8" si="0">C4-C7</f>
        <v>586</v>
      </c>
      <c r="D8" s="11">
        <f t="shared" si="0"/>
        <v>207</v>
      </c>
      <c r="E8" s="11">
        <f t="shared" si="0"/>
        <v>379</v>
      </c>
      <c r="F8" s="11">
        <f t="shared" si="0"/>
        <v>417</v>
      </c>
      <c r="G8" s="11">
        <f t="shared" si="0"/>
        <v>209</v>
      </c>
      <c r="H8" s="11">
        <f t="shared" si="0"/>
        <v>125</v>
      </c>
      <c r="I8" s="11">
        <f t="shared" si="0"/>
        <v>83</v>
      </c>
      <c r="J8" s="11">
        <f t="shared" si="0"/>
        <v>1266</v>
      </c>
      <c r="K8" s="11">
        <f t="shared" si="0"/>
        <v>118</v>
      </c>
      <c r="L8" s="11">
        <f t="shared" si="0"/>
        <v>132</v>
      </c>
      <c r="M8" s="11">
        <f t="shared" si="0"/>
        <v>206</v>
      </c>
      <c r="N8" s="11">
        <f t="shared" si="0"/>
        <v>26</v>
      </c>
      <c r="O8" s="11">
        <f t="shared" si="0"/>
        <v>448</v>
      </c>
      <c r="P8" s="11">
        <f t="shared" si="0"/>
        <v>1538</v>
      </c>
      <c r="Q8" s="11">
        <f t="shared" si="0"/>
        <v>371</v>
      </c>
      <c r="R8" s="11">
        <f t="shared" si="0"/>
        <v>961</v>
      </c>
      <c r="S8" s="11">
        <f t="shared" si="0"/>
        <v>206</v>
      </c>
      <c r="T8" s="11">
        <f t="shared" si="0"/>
        <v>2432</v>
      </c>
      <c r="U8" s="11">
        <f t="shared" si="0"/>
        <v>296</v>
      </c>
      <c r="V8" s="11">
        <f t="shared" si="0"/>
        <v>613</v>
      </c>
      <c r="W8" s="11">
        <f t="shared" si="0"/>
        <v>1523</v>
      </c>
      <c r="X8" s="11">
        <f t="shared" si="0"/>
        <v>121</v>
      </c>
      <c r="Y8" s="11">
        <f t="shared" si="0"/>
        <v>24</v>
      </c>
      <c r="Z8" s="11">
        <f t="shared" si="0"/>
        <v>97</v>
      </c>
      <c r="AA8" s="11">
        <f t="shared" si="0"/>
        <v>2</v>
      </c>
      <c r="AB8" s="11">
        <f t="shared" si="0"/>
        <v>67</v>
      </c>
      <c r="AC8" s="11">
        <f t="shared" si="0"/>
        <v>156</v>
      </c>
      <c r="AD8" s="11">
        <f t="shared" si="0"/>
        <v>264</v>
      </c>
      <c r="AE8" s="11">
        <f t="shared" si="0"/>
        <v>50</v>
      </c>
      <c r="AF8" s="4"/>
      <c r="AG8" s="4"/>
      <c r="AH8" s="4"/>
      <c r="AI8" s="4"/>
    </row>
    <row r="9" spans="1:35">
      <c r="A9" s="5" t="s">
        <v>38</v>
      </c>
      <c r="B9" s="3">
        <f>B8/B4</f>
        <v>2.3405152182816691E-2</v>
      </c>
      <c r="C9" s="3">
        <f t="shared" ref="C9:AE9" si="1">C8/C4</f>
        <v>1.4770378585471594E-2</v>
      </c>
      <c r="D9" s="3">
        <f t="shared" si="1"/>
        <v>1.2276123828727316E-2</v>
      </c>
      <c r="E9" s="3">
        <f t="shared" si="1"/>
        <v>1.6614062773978609E-2</v>
      </c>
      <c r="F9" s="3">
        <f t="shared" si="1"/>
        <v>7.018075330707866E-3</v>
      </c>
      <c r="G9" s="3">
        <f t="shared" si="1"/>
        <v>5.2545568824638594E-3</v>
      </c>
      <c r="H9" s="3">
        <f t="shared" si="1"/>
        <v>1.0540517750231891E-2</v>
      </c>
      <c r="I9" s="3">
        <f t="shared" si="1"/>
        <v>1.0662898252826311E-2</v>
      </c>
      <c r="J9" s="3">
        <f t="shared" si="1"/>
        <v>6.6796813169419086E-2</v>
      </c>
      <c r="K9" s="3">
        <f t="shared" si="1"/>
        <v>1.5060625398851309E-2</v>
      </c>
      <c r="L9" s="3">
        <f t="shared" si="1"/>
        <v>5.0343249427917618E-2</v>
      </c>
      <c r="M9" s="3">
        <f t="shared" si="1"/>
        <v>1.4509085786730526E-2</v>
      </c>
      <c r="N9" s="3">
        <f t="shared" si="1"/>
        <v>9.4384143463898068E-4</v>
      </c>
      <c r="O9" s="3">
        <f t="shared" si="1"/>
        <v>9.014084507042254E-2</v>
      </c>
      <c r="P9" s="3">
        <f t="shared" si="1"/>
        <v>5.9040307101727446E-2</v>
      </c>
      <c r="Q9" s="3">
        <f t="shared" si="1"/>
        <v>8.829128986197049E-2</v>
      </c>
      <c r="R9" s="3">
        <f t="shared" si="1"/>
        <v>6.9972331440221344E-2</v>
      </c>
      <c r="S9" s="3">
        <f t="shared" si="1"/>
        <v>2.5388217894996304E-2</v>
      </c>
      <c r="T9" s="3">
        <f t="shared" si="1"/>
        <v>2.9895880711502294E-2</v>
      </c>
      <c r="U9" s="3">
        <f t="shared" si="1"/>
        <v>1.333633701284073E-2</v>
      </c>
      <c r="V9" s="3">
        <f t="shared" si="1"/>
        <v>1.9173626098651902E-2</v>
      </c>
      <c r="W9" s="3">
        <f t="shared" si="1"/>
        <v>5.6027664349041682E-2</v>
      </c>
      <c r="X9" s="3">
        <f t="shared" si="1"/>
        <v>8.3454031312504319E-3</v>
      </c>
      <c r="Y9" s="3">
        <f t="shared" si="1"/>
        <v>2.6121027427078798E-3</v>
      </c>
      <c r="Z9" s="3">
        <f t="shared" si="1"/>
        <v>1.8263980418000376E-2</v>
      </c>
      <c r="AA9" s="3">
        <f t="shared" si="1"/>
        <v>5.1546391752577321E-4</v>
      </c>
      <c r="AB9" s="3">
        <f t="shared" si="1"/>
        <v>5.5221297288387044E-3</v>
      </c>
      <c r="AC9" s="3">
        <f t="shared" si="1"/>
        <v>2.879822780136607E-2</v>
      </c>
      <c r="AD9" s="3">
        <f t="shared" si="1"/>
        <v>2.5803929234678918E-2</v>
      </c>
      <c r="AE9" s="3">
        <f t="shared" si="1"/>
        <v>8.7366765682334434E-3</v>
      </c>
      <c r="AF9" s="4"/>
      <c r="AG9" s="4"/>
      <c r="AH9" s="4"/>
      <c r="AI9" s="4"/>
    </row>
    <row r="10" spans="1:35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4"/>
      <c r="AG10" s="4"/>
      <c r="AH10" s="4"/>
      <c r="AI10" s="4"/>
    </row>
    <row r="11" spans="1:35">
      <c r="A11" s="4" t="s">
        <v>41</v>
      </c>
      <c r="B11" s="2">
        <v>3575</v>
      </c>
      <c r="C11" s="2">
        <v>452</v>
      </c>
      <c r="D11" s="2">
        <v>157</v>
      </c>
      <c r="E11" s="2">
        <v>295</v>
      </c>
      <c r="F11" s="2">
        <v>272</v>
      </c>
      <c r="G11" s="2">
        <v>150</v>
      </c>
      <c r="H11" s="2">
        <v>68</v>
      </c>
      <c r="I11" s="2">
        <v>54</v>
      </c>
      <c r="J11" s="2">
        <v>466</v>
      </c>
      <c r="K11" s="2">
        <v>89</v>
      </c>
      <c r="L11" s="2">
        <v>98</v>
      </c>
      <c r="M11" s="2">
        <v>178</v>
      </c>
      <c r="N11" s="2">
        <v>13</v>
      </c>
      <c r="O11" s="2">
        <v>130</v>
      </c>
      <c r="P11" s="2">
        <v>624</v>
      </c>
      <c r="Q11" s="2">
        <v>123</v>
      </c>
      <c r="R11" s="2">
        <v>402</v>
      </c>
      <c r="S11" s="2">
        <v>99</v>
      </c>
      <c r="T11" s="2">
        <v>928</v>
      </c>
      <c r="U11" s="2">
        <v>185</v>
      </c>
      <c r="V11" s="2">
        <v>288</v>
      </c>
      <c r="W11" s="2">
        <v>455</v>
      </c>
      <c r="X11" s="2">
        <v>67</v>
      </c>
      <c r="Y11" s="2">
        <v>18</v>
      </c>
      <c r="Z11" s="2">
        <v>49</v>
      </c>
      <c r="AA11" s="2">
        <v>2</v>
      </c>
      <c r="AB11" s="2">
        <v>39</v>
      </c>
      <c r="AC11" s="2">
        <v>73</v>
      </c>
      <c r="AD11" s="2">
        <v>111</v>
      </c>
      <c r="AE11" s="2">
        <v>33</v>
      </c>
      <c r="AF11" s="4"/>
      <c r="AG11" s="4" t="s">
        <v>66</v>
      </c>
      <c r="AH11" s="4"/>
      <c r="AI11" s="4"/>
    </row>
    <row r="12" spans="1:35">
      <c r="A12" s="4" t="s">
        <v>43</v>
      </c>
      <c r="B12" s="2">
        <v>2838</v>
      </c>
      <c r="C12" s="2">
        <v>358</v>
      </c>
      <c r="D12" s="2">
        <v>153</v>
      </c>
      <c r="E12" s="2">
        <v>205</v>
      </c>
      <c r="F12" s="2">
        <v>243</v>
      </c>
      <c r="G12" s="2">
        <v>130</v>
      </c>
      <c r="H12" s="2">
        <v>60</v>
      </c>
      <c r="I12" s="2">
        <v>53</v>
      </c>
      <c r="J12" s="2">
        <v>298</v>
      </c>
      <c r="K12" s="2">
        <v>88</v>
      </c>
      <c r="L12" s="2">
        <v>95</v>
      </c>
      <c r="M12" s="2">
        <v>88</v>
      </c>
      <c r="N12" s="2">
        <v>8</v>
      </c>
      <c r="O12" s="2">
        <v>126</v>
      </c>
      <c r="P12" s="2">
        <v>614</v>
      </c>
      <c r="Q12" s="2">
        <v>120</v>
      </c>
      <c r="R12" s="2">
        <v>397</v>
      </c>
      <c r="S12" s="2">
        <v>97</v>
      </c>
      <c r="T12" s="2">
        <v>624</v>
      </c>
      <c r="U12" s="2">
        <v>70</v>
      </c>
      <c r="V12" s="2">
        <v>266</v>
      </c>
      <c r="W12" s="2">
        <v>288</v>
      </c>
      <c r="X12" s="2">
        <v>58</v>
      </c>
      <c r="Y12" s="2">
        <v>11</v>
      </c>
      <c r="Z12" s="2">
        <v>47</v>
      </c>
      <c r="AA12" s="2">
        <v>2</v>
      </c>
      <c r="AB12" s="2">
        <v>36</v>
      </c>
      <c r="AC12" s="2">
        <v>71</v>
      </c>
      <c r="AD12" s="2">
        <v>110</v>
      </c>
      <c r="AE12" s="2">
        <v>19</v>
      </c>
      <c r="AF12" s="4"/>
      <c r="AG12" s="4" t="s">
        <v>67</v>
      </c>
      <c r="AH12" s="4"/>
      <c r="AI12" s="4"/>
    </row>
    <row r="13" spans="1:35" s="17" customFormat="1">
      <c r="A13" s="5" t="s">
        <v>56</v>
      </c>
      <c r="B13" s="3">
        <f>B11/B8</f>
        <v>0.45663558564312173</v>
      </c>
      <c r="C13" s="3">
        <f t="shared" ref="C13:AE13" si="2">C11/C8</f>
        <v>0.77133105802047786</v>
      </c>
      <c r="D13" s="3">
        <f t="shared" si="2"/>
        <v>0.75845410628019327</v>
      </c>
      <c r="E13" s="3">
        <f t="shared" si="2"/>
        <v>0.77836411609498679</v>
      </c>
      <c r="F13" s="3">
        <f t="shared" si="2"/>
        <v>0.65227817745803363</v>
      </c>
      <c r="G13" s="3">
        <f t="shared" si="2"/>
        <v>0.71770334928229662</v>
      </c>
      <c r="H13" s="3">
        <f t="shared" si="2"/>
        <v>0.54400000000000004</v>
      </c>
      <c r="I13" s="3">
        <f t="shared" si="2"/>
        <v>0.6506024096385542</v>
      </c>
      <c r="J13" s="3">
        <f t="shared" si="2"/>
        <v>0.36808846761453395</v>
      </c>
      <c r="K13" s="3">
        <f t="shared" si="2"/>
        <v>0.75423728813559321</v>
      </c>
      <c r="L13" s="3">
        <f t="shared" si="2"/>
        <v>0.74242424242424243</v>
      </c>
      <c r="M13" s="3">
        <f t="shared" si="2"/>
        <v>0.86407766990291257</v>
      </c>
      <c r="N13" s="3">
        <f t="shared" si="2"/>
        <v>0.5</v>
      </c>
      <c r="O13" s="3">
        <f t="shared" si="2"/>
        <v>0.29017857142857145</v>
      </c>
      <c r="P13" s="3">
        <f t="shared" si="2"/>
        <v>0.40572171651495448</v>
      </c>
      <c r="Q13" s="3">
        <f t="shared" si="2"/>
        <v>0.33153638814016173</v>
      </c>
      <c r="R13" s="3">
        <f t="shared" si="2"/>
        <v>0.4183142559833507</v>
      </c>
      <c r="S13" s="3">
        <f t="shared" si="2"/>
        <v>0.48058252427184467</v>
      </c>
      <c r="T13" s="3">
        <f t="shared" si="2"/>
        <v>0.38157894736842107</v>
      </c>
      <c r="U13" s="3">
        <f t="shared" si="2"/>
        <v>0.625</v>
      </c>
      <c r="V13" s="3">
        <f t="shared" si="2"/>
        <v>0.46982055464926592</v>
      </c>
      <c r="W13" s="3">
        <f t="shared" si="2"/>
        <v>0.29875246224556795</v>
      </c>
      <c r="X13" s="3">
        <f t="shared" si="2"/>
        <v>0.55371900826446285</v>
      </c>
      <c r="Y13" s="3">
        <f t="shared" si="2"/>
        <v>0.75</v>
      </c>
      <c r="Z13" s="3">
        <f t="shared" si="2"/>
        <v>0.50515463917525771</v>
      </c>
      <c r="AA13" s="3">
        <f t="shared" si="2"/>
        <v>1</v>
      </c>
      <c r="AB13" s="3">
        <f t="shared" si="2"/>
        <v>0.58208955223880599</v>
      </c>
      <c r="AC13" s="3">
        <f t="shared" si="2"/>
        <v>0.46794871794871795</v>
      </c>
      <c r="AD13" s="3">
        <f t="shared" si="2"/>
        <v>0.42045454545454547</v>
      </c>
      <c r="AE13" s="3">
        <f t="shared" si="2"/>
        <v>0.66</v>
      </c>
      <c r="AF13" s="5"/>
      <c r="AG13" s="5"/>
      <c r="AH13" s="5"/>
      <c r="AI13" s="5"/>
    </row>
    <row r="14" spans="1:35" s="1" customFormat="1">
      <c r="A14" s="5" t="s">
        <v>53</v>
      </c>
      <c r="B14" s="3">
        <f t="shared" ref="B14:AE14" si="3">B12/B8</f>
        <v>0.36249840337207817</v>
      </c>
      <c r="C14" s="3">
        <f t="shared" si="3"/>
        <v>0.61092150170648463</v>
      </c>
      <c r="D14" s="3">
        <f t="shared" si="3"/>
        <v>0.73913043478260865</v>
      </c>
      <c r="E14" s="3">
        <f t="shared" si="3"/>
        <v>0.54089709762532978</v>
      </c>
      <c r="F14" s="3">
        <f t="shared" si="3"/>
        <v>0.58273381294964033</v>
      </c>
      <c r="G14" s="3">
        <f t="shared" si="3"/>
        <v>0.62200956937799046</v>
      </c>
      <c r="H14" s="3">
        <f t="shared" si="3"/>
        <v>0.48</v>
      </c>
      <c r="I14" s="3">
        <f t="shared" si="3"/>
        <v>0.63855421686746983</v>
      </c>
      <c r="J14" s="3">
        <f t="shared" si="3"/>
        <v>0.2353870458135861</v>
      </c>
      <c r="K14" s="3">
        <f t="shared" si="3"/>
        <v>0.74576271186440679</v>
      </c>
      <c r="L14" s="3">
        <f t="shared" si="3"/>
        <v>0.71969696969696972</v>
      </c>
      <c r="M14" s="3">
        <f t="shared" si="3"/>
        <v>0.42718446601941745</v>
      </c>
      <c r="N14" s="3">
        <f t="shared" si="3"/>
        <v>0.30769230769230771</v>
      </c>
      <c r="O14" s="3">
        <f t="shared" si="3"/>
        <v>0.28125</v>
      </c>
      <c r="P14" s="3">
        <f t="shared" si="3"/>
        <v>0.39921976592977892</v>
      </c>
      <c r="Q14" s="3">
        <f t="shared" si="3"/>
        <v>0.32345013477088946</v>
      </c>
      <c r="R14" s="3">
        <f t="shared" si="3"/>
        <v>0.41311134235171698</v>
      </c>
      <c r="S14" s="3">
        <f t="shared" si="3"/>
        <v>0.470873786407767</v>
      </c>
      <c r="T14" s="3">
        <f t="shared" si="3"/>
        <v>0.25657894736842107</v>
      </c>
      <c r="U14" s="3">
        <f t="shared" si="3"/>
        <v>0.23648648648648649</v>
      </c>
      <c r="V14" s="3">
        <f t="shared" si="3"/>
        <v>0.43393148450244701</v>
      </c>
      <c r="W14" s="3">
        <f t="shared" si="3"/>
        <v>0.18910045961917268</v>
      </c>
      <c r="X14" s="3">
        <f t="shared" si="3"/>
        <v>0.47933884297520662</v>
      </c>
      <c r="Y14" s="3">
        <f t="shared" si="3"/>
        <v>0.45833333333333331</v>
      </c>
      <c r="Z14" s="3">
        <f t="shared" si="3"/>
        <v>0.4845360824742268</v>
      </c>
      <c r="AA14" s="3">
        <f t="shared" si="3"/>
        <v>1</v>
      </c>
      <c r="AB14" s="3">
        <f t="shared" si="3"/>
        <v>0.53731343283582089</v>
      </c>
      <c r="AC14" s="3">
        <f t="shared" si="3"/>
        <v>0.45512820512820512</v>
      </c>
      <c r="AD14" s="3">
        <f t="shared" si="3"/>
        <v>0.41666666666666669</v>
      </c>
      <c r="AE14" s="3">
        <f t="shared" si="3"/>
        <v>0.38</v>
      </c>
      <c r="AF14" s="5"/>
      <c r="AG14" s="5"/>
      <c r="AH14" s="5"/>
      <c r="AI14" s="5"/>
    </row>
    <row r="15" spans="1:35" s="1" customFormat="1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5"/>
      <c r="AG15" s="5"/>
      <c r="AH15" s="5"/>
      <c r="AI15" s="5"/>
    </row>
    <row r="16" spans="1:35">
      <c r="A16" s="4" t="s">
        <v>57</v>
      </c>
      <c r="B16" s="2">
        <v>226</v>
      </c>
      <c r="C16" s="2">
        <v>10</v>
      </c>
      <c r="D16" s="2">
        <v>5</v>
      </c>
      <c r="E16" s="2">
        <v>5</v>
      </c>
      <c r="F16" s="2">
        <v>4</v>
      </c>
      <c r="G16" s="2">
        <v>2</v>
      </c>
      <c r="H16" s="2">
        <v>1</v>
      </c>
      <c r="I16" s="2">
        <v>1</v>
      </c>
      <c r="J16" s="2">
        <v>39</v>
      </c>
      <c r="K16" s="2">
        <v>3</v>
      </c>
      <c r="L16" s="2">
        <v>1</v>
      </c>
      <c r="M16" s="2">
        <v>3</v>
      </c>
      <c r="N16" s="2">
        <v>0</v>
      </c>
      <c r="O16" s="2">
        <v>100</v>
      </c>
      <c r="P16" s="2">
        <v>10</v>
      </c>
      <c r="Q16" s="2">
        <v>1</v>
      </c>
      <c r="R16" s="2">
        <v>8</v>
      </c>
      <c r="S16" s="2">
        <v>1</v>
      </c>
      <c r="T16" s="2">
        <v>43</v>
      </c>
      <c r="U16" s="2">
        <v>20</v>
      </c>
      <c r="V16" s="2">
        <v>4</v>
      </c>
      <c r="W16" s="2">
        <v>19</v>
      </c>
      <c r="X16" s="2">
        <v>2</v>
      </c>
      <c r="Y16" s="2">
        <v>0</v>
      </c>
      <c r="Z16" s="2">
        <v>2</v>
      </c>
      <c r="AA16" s="2">
        <v>0</v>
      </c>
      <c r="AB16" s="2">
        <v>3</v>
      </c>
      <c r="AC16" s="2">
        <v>2</v>
      </c>
      <c r="AD16" s="2">
        <v>3</v>
      </c>
      <c r="AE16" s="2">
        <v>3</v>
      </c>
      <c r="AF16" s="4"/>
      <c r="AG16" s="4" t="s">
        <v>68</v>
      </c>
      <c r="AH16" s="4"/>
      <c r="AI16" s="4"/>
    </row>
    <row r="17" spans="1:35">
      <c r="A17" s="4" t="s">
        <v>58</v>
      </c>
      <c r="B17" s="2">
        <v>4028</v>
      </c>
      <c r="C17" s="2">
        <v>124</v>
      </c>
      <c r="D17" s="2">
        <v>45</v>
      </c>
      <c r="E17" s="2">
        <v>79</v>
      </c>
      <c r="F17" s="2">
        <v>141</v>
      </c>
      <c r="G17" s="2">
        <v>57</v>
      </c>
      <c r="H17" s="2">
        <v>56</v>
      </c>
      <c r="I17" s="2">
        <v>28</v>
      </c>
      <c r="J17" s="2">
        <v>761</v>
      </c>
      <c r="K17" s="2">
        <v>26</v>
      </c>
      <c r="L17" s="2">
        <v>33</v>
      </c>
      <c r="M17" s="2">
        <v>25</v>
      </c>
      <c r="N17" s="2">
        <v>13</v>
      </c>
      <c r="O17" s="2">
        <v>218</v>
      </c>
      <c r="P17" s="2">
        <v>904</v>
      </c>
      <c r="Q17" s="2">
        <v>247</v>
      </c>
      <c r="R17" s="2">
        <v>551</v>
      </c>
      <c r="S17" s="2">
        <v>106</v>
      </c>
      <c r="T17" s="2">
        <v>1461</v>
      </c>
      <c r="U17" s="2">
        <v>91</v>
      </c>
      <c r="V17" s="2">
        <v>321</v>
      </c>
      <c r="W17" s="2">
        <v>1049</v>
      </c>
      <c r="X17" s="2">
        <v>52</v>
      </c>
      <c r="Y17" s="2">
        <v>6</v>
      </c>
      <c r="Z17" s="2">
        <v>46</v>
      </c>
      <c r="AA17" s="2">
        <v>0</v>
      </c>
      <c r="AB17" s="2">
        <v>25</v>
      </c>
      <c r="AC17" s="2">
        <v>81</v>
      </c>
      <c r="AD17" s="2">
        <v>150</v>
      </c>
      <c r="AE17" s="2">
        <v>14</v>
      </c>
      <c r="AF17" s="4"/>
      <c r="AG17" s="4" t="s">
        <v>69</v>
      </c>
      <c r="AH17" s="4"/>
      <c r="AI17" s="4"/>
    </row>
    <row r="18" spans="1:35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4"/>
      <c r="AG18" s="4"/>
      <c r="AH18" s="4"/>
      <c r="AI18" s="4"/>
    </row>
    <row r="19" spans="1:35">
      <c r="A19" s="4" t="s">
        <v>116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4"/>
      <c r="AG19" s="4"/>
      <c r="AH19" s="4"/>
      <c r="AI19" s="4"/>
    </row>
    <row r="20" spans="1:35">
      <c r="A20" s="28" t="s">
        <v>117</v>
      </c>
      <c r="B20" s="29">
        <v>9.2348958998594965E-2</v>
      </c>
      <c r="C20" s="29">
        <v>0.23208191126279865</v>
      </c>
      <c r="D20" s="29">
        <v>0.14492753623188406</v>
      </c>
      <c r="E20" s="29">
        <v>0.27968337730870713</v>
      </c>
      <c r="F20" s="29">
        <v>6.4748201438848921E-2</v>
      </c>
      <c r="G20" s="29">
        <v>4.784688995215311E-2</v>
      </c>
      <c r="H20" s="29">
        <v>7.1999999999999995E-2</v>
      </c>
      <c r="I20" s="29">
        <v>9.6385542168674704E-2</v>
      </c>
      <c r="J20" s="29">
        <v>5.6082148499210116E-2</v>
      </c>
      <c r="K20" s="29">
        <v>8.4745762711864406E-3</v>
      </c>
      <c r="L20" s="29">
        <v>2.2727272727272731E-2</v>
      </c>
      <c r="M20" s="29">
        <v>0.20873786407766989</v>
      </c>
      <c r="N20" s="29">
        <v>3.8461538461538464E-2</v>
      </c>
      <c r="O20" s="29">
        <v>0.12723214285714285</v>
      </c>
      <c r="P20" s="29">
        <v>3.7711313394018203E-2</v>
      </c>
      <c r="Q20" s="29">
        <v>2.4258760107816715E-2</v>
      </c>
      <c r="R20" s="29">
        <v>4.6826222684703434E-2</v>
      </c>
      <c r="S20" s="29">
        <v>1.9417475728155338E-2</v>
      </c>
      <c r="T20" s="29">
        <v>0.12294407894736843</v>
      </c>
      <c r="U20" s="29">
        <v>0.12162162162162163</v>
      </c>
      <c r="V20" s="29">
        <v>0.10440456769983687</v>
      </c>
      <c r="W20" s="29">
        <v>0.13066316480630336</v>
      </c>
      <c r="X20" s="29">
        <v>0.10743801652892562</v>
      </c>
      <c r="Y20" s="29">
        <v>8.3333333333333329E-2</v>
      </c>
      <c r="Z20" s="29">
        <v>0.11340206185567012</v>
      </c>
      <c r="AA20" s="29">
        <v>0</v>
      </c>
      <c r="AB20" s="29">
        <v>1.4925373134328358E-2</v>
      </c>
      <c r="AC20" s="29">
        <v>2.564102564102564E-2</v>
      </c>
      <c r="AD20" s="29">
        <v>1.1363636363636366E-2</v>
      </c>
      <c r="AE20" s="29">
        <v>0.12</v>
      </c>
      <c r="AF20" s="4"/>
      <c r="AG20" s="4" t="s">
        <v>133</v>
      </c>
      <c r="AH20" s="4"/>
      <c r="AI20" s="4"/>
    </row>
    <row r="21" spans="1:35">
      <c r="A21" s="28" t="s">
        <v>118</v>
      </c>
      <c r="B21" s="29">
        <v>0.21829096947247414</v>
      </c>
      <c r="C21" s="29">
        <v>0.34641638225255977</v>
      </c>
      <c r="D21" s="29">
        <v>0.3719806763285024</v>
      </c>
      <c r="E21" s="29">
        <v>0.33245382585751981</v>
      </c>
      <c r="F21" s="29">
        <v>0.20863309352517989</v>
      </c>
      <c r="G21" s="29">
        <v>0.19617224880382775</v>
      </c>
      <c r="H21" s="29">
        <v>0.20800000000000002</v>
      </c>
      <c r="I21" s="29">
        <v>0.24096385542168677</v>
      </c>
      <c r="J21" s="29">
        <v>9.320695102685625E-2</v>
      </c>
      <c r="K21" s="29">
        <v>0.3135593220338983</v>
      </c>
      <c r="L21" s="29">
        <v>0.12121212121212122</v>
      </c>
      <c r="M21" s="29">
        <v>0.18932038834951456</v>
      </c>
      <c r="N21" s="29">
        <v>0.23076923076923078</v>
      </c>
      <c r="O21" s="29">
        <v>0.19419642857142858</v>
      </c>
      <c r="P21" s="29">
        <v>0.27828348504551365</v>
      </c>
      <c r="Q21" s="29">
        <v>0.13746630727762804</v>
      </c>
      <c r="R21" s="29">
        <v>0.29864724245577523</v>
      </c>
      <c r="S21" s="29">
        <v>0.43689320388349517</v>
      </c>
      <c r="T21" s="29">
        <v>0.22039473684210525</v>
      </c>
      <c r="U21" s="29">
        <v>0.1858108108108108</v>
      </c>
      <c r="V21" s="29">
        <v>0.27732463295269166</v>
      </c>
      <c r="W21" s="29">
        <v>0.20420223243598162</v>
      </c>
      <c r="X21" s="29">
        <v>0.27272727272727271</v>
      </c>
      <c r="Y21" s="29">
        <v>0.29166666666666669</v>
      </c>
      <c r="Z21" s="29">
        <v>0.26804123711340205</v>
      </c>
      <c r="AA21" s="29">
        <v>0.5</v>
      </c>
      <c r="AB21" s="29">
        <v>0.28358208955223879</v>
      </c>
      <c r="AC21" s="29">
        <v>0.23076923076923078</v>
      </c>
      <c r="AD21" s="29">
        <v>0.22727272727272727</v>
      </c>
      <c r="AE21" s="29">
        <v>0.06</v>
      </c>
      <c r="AF21" s="4"/>
      <c r="AG21" s="4" t="s">
        <v>134</v>
      </c>
      <c r="AH21" s="4"/>
      <c r="AI21" s="4"/>
    </row>
    <row r="22" spans="1:35">
      <c r="A22" s="28" t="s">
        <v>119</v>
      </c>
      <c r="B22" s="29">
        <v>0.37552688721420363</v>
      </c>
      <c r="C22" s="29">
        <v>0.25767918088737202</v>
      </c>
      <c r="D22" s="29">
        <v>0.30434782608695654</v>
      </c>
      <c r="E22" s="29">
        <v>0.23218997361477572</v>
      </c>
      <c r="F22" s="29">
        <v>0.36930455635491605</v>
      </c>
      <c r="G22" s="29">
        <v>0.36842105263157893</v>
      </c>
      <c r="H22" s="29">
        <v>0.36799999999999999</v>
      </c>
      <c r="I22" s="29">
        <v>0.37349397590361444</v>
      </c>
      <c r="J22" s="29">
        <v>0.49605055292259082</v>
      </c>
      <c r="K22" s="29">
        <v>0.39830508474576271</v>
      </c>
      <c r="L22" s="29">
        <v>0.5</v>
      </c>
      <c r="M22" s="29">
        <v>0.3155339805825243</v>
      </c>
      <c r="N22" s="29">
        <v>0.34615384615384615</v>
      </c>
      <c r="O22" s="29">
        <v>0.3169642857142857</v>
      </c>
      <c r="P22" s="29">
        <v>0.41417425227568272</v>
      </c>
      <c r="Q22" s="29">
        <v>0.40700808625336926</v>
      </c>
      <c r="R22" s="29">
        <v>0.41623309053069718</v>
      </c>
      <c r="S22" s="29">
        <v>0.41747572815533979</v>
      </c>
      <c r="T22" s="29">
        <v>0.32730263157894735</v>
      </c>
      <c r="U22" s="29">
        <v>0.35135135135135137</v>
      </c>
      <c r="V22" s="29">
        <v>0.32300163132137033</v>
      </c>
      <c r="W22" s="29">
        <v>0.32435981615233095</v>
      </c>
      <c r="X22" s="29">
        <v>0.38016528925619841</v>
      </c>
      <c r="Y22" s="29">
        <v>0.16666666666666666</v>
      </c>
      <c r="Z22" s="29">
        <v>0.4329896907216495</v>
      </c>
      <c r="AA22" s="29">
        <v>0</v>
      </c>
      <c r="AB22" s="29">
        <v>0.34328358208955223</v>
      </c>
      <c r="AC22" s="29">
        <v>0.39743589743589747</v>
      </c>
      <c r="AD22" s="29">
        <v>0.35984848484848486</v>
      </c>
      <c r="AE22" s="29">
        <v>0.38</v>
      </c>
      <c r="AF22" s="4"/>
      <c r="AG22" s="4" t="s">
        <v>135</v>
      </c>
      <c r="AH22" s="4"/>
      <c r="AI22" s="4"/>
    </row>
    <row r="23" spans="1:35">
      <c r="A23" s="28" t="s">
        <v>120</v>
      </c>
      <c r="B23" s="29">
        <v>0.1458679269383063</v>
      </c>
      <c r="C23" s="29">
        <v>8.7030716723549506E-2</v>
      </c>
      <c r="D23" s="29">
        <v>9.1787439613526575E-2</v>
      </c>
      <c r="E23" s="29">
        <v>8.4432717678100261E-2</v>
      </c>
      <c r="F23" s="29">
        <v>0.16067146282973621</v>
      </c>
      <c r="G23" s="29">
        <v>0.17703349282296654</v>
      </c>
      <c r="H23" s="29">
        <v>0.152</v>
      </c>
      <c r="I23" s="29">
        <v>0.13253012048192772</v>
      </c>
      <c r="J23" s="29">
        <v>0.18009478672985782</v>
      </c>
      <c r="K23" s="29">
        <v>0.16949152542372878</v>
      </c>
      <c r="L23" s="29">
        <v>0.18939393939393939</v>
      </c>
      <c r="M23" s="29">
        <v>0.1553398058252427</v>
      </c>
      <c r="N23" s="29">
        <v>0.19230769230769235</v>
      </c>
      <c r="O23" s="29">
        <v>0.13616071428571427</v>
      </c>
      <c r="P23" s="29">
        <v>0.1235370611183355</v>
      </c>
      <c r="Q23" s="29">
        <v>0.17789757412398921</v>
      </c>
      <c r="R23" s="29">
        <v>0.11550468262226847</v>
      </c>
      <c r="S23" s="29">
        <v>6.3106796116504854E-2</v>
      </c>
      <c r="T23" s="29">
        <v>0.14309210526315788</v>
      </c>
      <c r="U23" s="29">
        <v>0.17229729729729731</v>
      </c>
      <c r="V23" s="29">
        <v>0.13050570962479607</v>
      </c>
      <c r="W23" s="29">
        <v>0.14248194353250165</v>
      </c>
      <c r="X23" s="29">
        <v>0.14049586776859505</v>
      </c>
      <c r="Y23" s="29">
        <v>0.16666666666666666</v>
      </c>
      <c r="Z23" s="29">
        <v>0.13402061855670103</v>
      </c>
      <c r="AA23" s="29">
        <v>0</v>
      </c>
      <c r="AB23" s="29">
        <v>0.16417910447761194</v>
      </c>
      <c r="AC23" s="29">
        <v>0.17948717948717949</v>
      </c>
      <c r="AD23" s="29">
        <v>0.17424242424242425</v>
      </c>
      <c r="AE23" s="29">
        <v>0.26</v>
      </c>
      <c r="AF23" s="4"/>
      <c r="AG23" s="4" t="s">
        <v>136</v>
      </c>
      <c r="AH23" s="4"/>
      <c r="AI23" s="4"/>
    </row>
    <row r="24" spans="1:35">
      <c r="A24" s="28" t="s">
        <v>121</v>
      </c>
      <c r="B24" s="29">
        <v>6.8463405288031673E-2</v>
      </c>
      <c r="C24" s="29">
        <v>3.0716723549488054E-2</v>
      </c>
      <c r="D24" s="29">
        <v>2.8985507246376812E-2</v>
      </c>
      <c r="E24" s="29">
        <v>3.1662269129287601E-2</v>
      </c>
      <c r="F24" s="29">
        <v>5.9952038369304558E-2</v>
      </c>
      <c r="G24" s="29">
        <v>6.2200956937799042E-2</v>
      </c>
      <c r="H24" s="29">
        <v>6.4000000000000001E-2</v>
      </c>
      <c r="I24" s="29">
        <v>4.8192771084337352E-2</v>
      </c>
      <c r="J24" s="29">
        <v>7.5039494470774099E-2</v>
      </c>
      <c r="K24" s="29">
        <v>5.0847457627118654E-2</v>
      </c>
      <c r="L24" s="29">
        <v>0.11363636363636363</v>
      </c>
      <c r="M24" s="29">
        <v>5.8252427184466021E-2</v>
      </c>
      <c r="N24" s="29">
        <v>0</v>
      </c>
      <c r="O24" s="29">
        <v>0.11607142857142858</v>
      </c>
      <c r="P24" s="29">
        <v>5.6566970091027305E-2</v>
      </c>
      <c r="Q24" s="29">
        <v>6.4690026954177901E-2</v>
      </c>
      <c r="R24" s="29">
        <v>5.9313215400624356E-2</v>
      </c>
      <c r="S24" s="29">
        <v>2.9126213592233011E-2</v>
      </c>
      <c r="T24" s="29">
        <v>7.1957236842105268E-2</v>
      </c>
      <c r="U24" s="29">
        <v>6.4189189189189186E-2</v>
      </c>
      <c r="V24" s="29">
        <v>5.7096247960848293E-2</v>
      </c>
      <c r="W24" s="29">
        <v>7.9448456992777416E-2</v>
      </c>
      <c r="X24" s="29">
        <v>4.1322314049586785E-2</v>
      </c>
      <c r="Y24" s="29">
        <v>0.125</v>
      </c>
      <c r="Z24" s="29">
        <v>2.0618556701030927E-2</v>
      </c>
      <c r="AA24" s="29">
        <v>0</v>
      </c>
      <c r="AB24" s="29">
        <v>0.1044776119402985</v>
      </c>
      <c r="AC24" s="29">
        <v>5.7692307692307696E-2</v>
      </c>
      <c r="AD24" s="29">
        <v>9.4696969696969696E-2</v>
      </c>
      <c r="AE24" s="29">
        <v>0.1</v>
      </c>
      <c r="AF24" s="4"/>
      <c r="AG24" s="4" t="s">
        <v>137</v>
      </c>
      <c r="AH24" s="4"/>
      <c r="AI24" s="4"/>
    </row>
    <row r="25" spans="1:35">
      <c r="A25" s="28" t="s">
        <v>122</v>
      </c>
      <c r="B25" s="29">
        <v>6.0033209860774053E-2</v>
      </c>
      <c r="C25" s="29">
        <v>2.2184300341296929E-2</v>
      </c>
      <c r="D25" s="29">
        <v>3.3816425120772944E-2</v>
      </c>
      <c r="E25" s="29">
        <v>1.5831134564643801E-2</v>
      </c>
      <c r="F25" s="29">
        <v>7.9136690647482008E-2</v>
      </c>
      <c r="G25" s="29">
        <v>8.612440191387559E-2</v>
      </c>
      <c r="H25" s="29">
        <v>0.08</v>
      </c>
      <c r="I25" s="29">
        <v>6.0240963855421693E-2</v>
      </c>
      <c r="J25" s="29">
        <v>6.2401263823064768E-2</v>
      </c>
      <c r="K25" s="29">
        <v>4.2372881355932195E-2</v>
      </c>
      <c r="L25" s="29">
        <v>3.787878787878788E-2</v>
      </c>
      <c r="M25" s="29">
        <v>5.3398058252427182E-2</v>
      </c>
      <c r="N25" s="29">
        <v>0.11538461538461539</v>
      </c>
      <c r="O25" s="29">
        <v>7.3660714285714288E-2</v>
      </c>
      <c r="P25" s="29">
        <v>5.5266579973992196E-2</v>
      </c>
      <c r="Q25" s="29">
        <v>0.1293800539083558</v>
      </c>
      <c r="R25" s="29">
        <v>3.4339229968782518E-2</v>
      </c>
      <c r="S25" s="29">
        <v>1.9417475728155338E-2</v>
      </c>
      <c r="T25" s="29">
        <v>6.6611842105263164E-2</v>
      </c>
      <c r="U25" s="29">
        <v>6.7567567567567571E-2</v>
      </c>
      <c r="V25" s="29">
        <v>6.0358890701468194E-2</v>
      </c>
      <c r="W25" s="29">
        <v>6.8942875902823372E-2</v>
      </c>
      <c r="X25" s="29">
        <v>2.4793388429752067E-2</v>
      </c>
      <c r="Y25" s="29">
        <v>4.1666666666666664E-2</v>
      </c>
      <c r="Z25" s="29">
        <v>2.0618556701030927E-2</v>
      </c>
      <c r="AA25" s="29">
        <v>0</v>
      </c>
      <c r="AB25" s="29">
        <v>5.9701492537313432E-2</v>
      </c>
      <c r="AC25" s="29">
        <v>5.128205128205128E-2</v>
      </c>
      <c r="AD25" s="29">
        <v>8.3333333333333329E-2</v>
      </c>
      <c r="AE25" s="29">
        <v>0.08</v>
      </c>
      <c r="AF25" s="4"/>
      <c r="AG25" s="4" t="s">
        <v>138</v>
      </c>
      <c r="AH25" s="4"/>
      <c r="AI25" s="4"/>
    </row>
    <row r="26" spans="1:35">
      <c r="A26" s="28" t="s">
        <v>123</v>
      </c>
      <c r="B26" s="29">
        <v>1.9542725763188145E-2</v>
      </c>
      <c r="C26" s="29">
        <v>1.3651877133105804E-2</v>
      </c>
      <c r="D26" s="29">
        <v>1.4492753623188406E-2</v>
      </c>
      <c r="E26" s="29">
        <v>1.3192612137203167E-2</v>
      </c>
      <c r="F26" s="29">
        <v>2.8776978417266192E-2</v>
      </c>
      <c r="G26" s="29">
        <v>2.3923444976076555E-2</v>
      </c>
      <c r="H26" s="29">
        <v>3.2000000000000001E-2</v>
      </c>
      <c r="I26" s="29">
        <v>3.614457831325301E-2</v>
      </c>
      <c r="J26" s="29">
        <v>1.8957345971563982E-2</v>
      </c>
      <c r="K26" s="29">
        <v>1.6949152542372881E-2</v>
      </c>
      <c r="L26" s="29">
        <v>0</v>
      </c>
      <c r="M26" s="29">
        <v>9.7087378640776691E-3</v>
      </c>
      <c r="N26" s="29">
        <v>3.8461538461538464E-2</v>
      </c>
      <c r="O26" s="29">
        <v>2.0089285714285716E-2</v>
      </c>
      <c r="P26" s="29">
        <v>1.5604681404421328E-2</v>
      </c>
      <c r="Q26" s="29">
        <v>1.6172506738544475E-2</v>
      </c>
      <c r="R26" s="29">
        <v>1.7689906347554629E-2</v>
      </c>
      <c r="S26" s="29">
        <v>4.8543689320388345E-3</v>
      </c>
      <c r="T26" s="29">
        <v>2.0148026315789474E-2</v>
      </c>
      <c r="U26" s="29">
        <v>3.3783783783783786E-3</v>
      </c>
      <c r="V26" s="29">
        <v>2.936378466557912E-2</v>
      </c>
      <c r="W26" s="29">
        <v>1.9697964543663821E-2</v>
      </c>
      <c r="X26" s="29">
        <v>3.3057851239669422E-2</v>
      </c>
      <c r="Y26" s="29">
        <v>0.125</v>
      </c>
      <c r="Z26" s="29">
        <v>1.0309278350515464E-2</v>
      </c>
      <c r="AA26" s="29">
        <v>0.5</v>
      </c>
      <c r="AB26" s="29">
        <v>2.9850746268656716E-2</v>
      </c>
      <c r="AC26" s="29">
        <v>4.4871794871794872E-2</v>
      </c>
      <c r="AD26" s="29">
        <v>3.0303030303030304E-2</v>
      </c>
      <c r="AE26" s="29">
        <v>0</v>
      </c>
      <c r="AF26" s="4"/>
      <c r="AG26" s="4" t="s">
        <v>139</v>
      </c>
      <c r="AH26" s="4"/>
      <c r="AI26" s="4"/>
    </row>
    <row r="27" spans="1:35">
      <c r="A27" s="28" t="s">
        <v>124</v>
      </c>
      <c r="B27" s="29">
        <v>1.9925916464427131E-2</v>
      </c>
      <c r="C27" s="29">
        <v>1.0238907849829351E-2</v>
      </c>
      <c r="D27" s="29">
        <v>9.6618357487922701E-3</v>
      </c>
      <c r="E27" s="29">
        <v>1.0554089709762533E-2</v>
      </c>
      <c r="F27" s="29">
        <v>2.8776978417266192E-2</v>
      </c>
      <c r="G27" s="29">
        <v>3.8277511961722487E-2</v>
      </c>
      <c r="H27" s="29">
        <v>2.4E-2</v>
      </c>
      <c r="I27" s="29">
        <v>1.2048192771084338E-2</v>
      </c>
      <c r="J27" s="29">
        <v>1.8167456556082148E-2</v>
      </c>
      <c r="K27" s="29">
        <v>0</v>
      </c>
      <c r="L27" s="29">
        <v>1.5151515151515152E-2</v>
      </c>
      <c r="M27" s="29">
        <v>9.7087378640776691E-3</v>
      </c>
      <c r="N27" s="29">
        <v>3.8461538461538464E-2</v>
      </c>
      <c r="O27" s="29">
        <v>1.5625E-2</v>
      </c>
      <c r="P27" s="29">
        <v>1.8855656697009102E-2</v>
      </c>
      <c r="Q27" s="29">
        <v>4.3126684636118608E-2</v>
      </c>
      <c r="R27" s="29">
        <v>1.1446409989594173E-2</v>
      </c>
      <c r="S27" s="29">
        <v>9.7087378640776691E-3</v>
      </c>
      <c r="T27" s="29">
        <v>2.7549342105263157E-2</v>
      </c>
      <c r="U27" s="29">
        <v>3.3783783783783786E-2</v>
      </c>
      <c r="V27" s="29">
        <v>1.794453507340946E-2</v>
      </c>
      <c r="W27" s="29">
        <v>3.0203545633617858E-2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1.282051282051282E-2</v>
      </c>
      <c r="AD27" s="29">
        <v>1.893939393939394E-2</v>
      </c>
      <c r="AE27" s="29">
        <v>0</v>
      </c>
      <c r="AF27" s="4"/>
      <c r="AG27" s="4" t="s">
        <v>140</v>
      </c>
      <c r="AH27" s="4"/>
      <c r="AI27" s="4"/>
    </row>
    <row r="28" spans="1:35">
      <c r="A28" s="2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4"/>
      <c r="AG28" s="4"/>
      <c r="AH28" s="4"/>
      <c r="AI28" s="4"/>
    </row>
    <row r="29" spans="1:35">
      <c r="A29" s="4" t="s">
        <v>55</v>
      </c>
      <c r="B29" s="6">
        <v>11.907140120066421</v>
      </c>
      <c r="C29" s="7">
        <v>8.1</v>
      </c>
      <c r="D29" s="7">
        <v>8.9</v>
      </c>
      <c r="E29" s="7">
        <v>7.6</v>
      </c>
      <c r="F29" s="7">
        <v>13.4</v>
      </c>
      <c r="G29" s="7">
        <v>14.6</v>
      </c>
      <c r="H29" s="7">
        <v>12.9</v>
      </c>
      <c r="I29" s="7">
        <v>11.2</v>
      </c>
      <c r="J29" s="7">
        <v>13</v>
      </c>
      <c r="K29" s="7">
        <v>10.4</v>
      </c>
      <c r="L29" s="7">
        <v>11.9</v>
      </c>
      <c r="M29" s="7">
        <v>9.8000000000000007</v>
      </c>
      <c r="N29" s="7">
        <v>14.9</v>
      </c>
      <c r="O29" s="7">
        <v>12.1</v>
      </c>
      <c r="P29" s="7">
        <v>11.4</v>
      </c>
      <c r="Q29" s="7">
        <v>15.7</v>
      </c>
      <c r="R29" s="7">
        <v>10.4</v>
      </c>
      <c r="S29" s="7">
        <v>8.4</v>
      </c>
      <c r="T29" s="7">
        <v>12.4</v>
      </c>
      <c r="U29" s="7">
        <v>12.6</v>
      </c>
      <c r="V29" s="7">
        <v>11.4</v>
      </c>
      <c r="W29" s="7">
        <v>12.8</v>
      </c>
      <c r="X29" s="7">
        <v>9.5</v>
      </c>
      <c r="Y29" s="7">
        <v>14</v>
      </c>
      <c r="Z29" s="7">
        <v>8.4</v>
      </c>
      <c r="AA29" s="7">
        <v>20.8</v>
      </c>
      <c r="AB29" s="7">
        <v>11.9</v>
      </c>
      <c r="AC29" s="7">
        <v>12.7</v>
      </c>
      <c r="AD29" s="7">
        <v>13.5</v>
      </c>
      <c r="AE29" s="7">
        <v>11.6</v>
      </c>
      <c r="AF29" s="4"/>
      <c r="AG29" s="4" t="s">
        <v>70</v>
      </c>
      <c r="AH29" s="4"/>
      <c r="AI29" s="4"/>
    </row>
    <row r="30" spans="1: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1:3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3" spans="1:35">
      <c r="A33" s="25" t="s">
        <v>114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4"/>
      <c r="AG33" s="4"/>
      <c r="AH33" s="4"/>
      <c r="AI33" s="4"/>
    </row>
    <row r="34" spans="1:35">
      <c r="A34" s="31" t="s">
        <v>165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4"/>
      <c r="AG34" s="4"/>
      <c r="AH34" s="4"/>
      <c r="AI34" s="4"/>
    </row>
    <row r="35" spans="1:35">
      <c r="B35" s="29"/>
    </row>
  </sheetData>
  <mergeCells count="4">
    <mergeCell ref="C1:E1"/>
    <mergeCell ref="F1:I1"/>
    <mergeCell ref="P1:S1"/>
    <mergeCell ref="X1:Z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zoomScale="150" zoomScaleNormal="150" zoomScalePageLayoutView="150" workbookViewId="0">
      <pane xSplit="1" topLeftCell="B1" activePane="topRight" state="frozen"/>
      <selection pane="topRight"/>
    </sheetView>
  </sheetViews>
  <sheetFormatPr baseColWidth="10" defaultRowHeight="15" x14ac:dyDescent="0"/>
  <cols>
    <col min="1" max="1" width="45.1640625" customWidth="1"/>
    <col min="2" max="2" width="10.33203125" customWidth="1"/>
    <col min="3" max="31" width="7.5" customWidth="1"/>
    <col min="32" max="32" width="1.33203125" customWidth="1"/>
    <col min="33" max="33" width="15.6640625" customWidth="1"/>
  </cols>
  <sheetData>
    <row r="1" spans="1:35" s="13" customFormat="1">
      <c r="A1" s="12" t="s">
        <v>54</v>
      </c>
      <c r="B1" s="12" t="s">
        <v>17</v>
      </c>
      <c r="C1" s="32" t="s">
        <v>0</v>
      </c>
      <c r="D1" s="32"/>
      <c r="E1" s="32"/>
      <c r="F1" s="32" t="s">
        <v>1</v>
      </c>
      <c r="G1" s="32"/>
      <c r="H1" s="32"/>
      <c r="I1" s="32"/>
      <c r="J1" s="12" t="s">
        <v>2</v>
      </c>
      <c r="K1" s="12" t="s">
        <v>14</v>
      </c>
      <c r="L1" s="12" t="s">
        <v>3</v>
      </c>
      <c r="M1" s="12" t="s">
        <v>4</v>
      </c>
      <c r="N1" s="12" t="s">
        <v>5</v>
      </c>
      <c r="O1" s="12" t="s">
        <v>6</v>
      </c>
      <c r="P1" s="32" t="s">
        <v>7</v>
      </c>
      <c r="Q1" s="32"/>
      <c r="R1" s="32"/>
      <c r="S1" s="32"/>
      <c r="T1" s="12" t="s">
        <v>16</v>
      </c>
      <c r="U1" s="12"/>
      <c r="V1" s="12"/>
      <c r="W1" s="12"/>
      <c r="X1" s="32" t="s">
        <v>8</v>
      </c>
      <c r="Y1" s="32"/>
      <c r="Z1" s="32"/>
      <c r="AA1" s="12" t="s">
        <v>9</v>
      </c>
      <c r="AB1" s="12" t="s">
        <v>10</v>
      </c>
      <c r="AC1" s="12" t="s">
        <v>11</v>
      </c>
      <c r="AD1" s="12" t="s">
        <v>12</v>
      </c>
      <c r="AE1" s="12" t="s">
        <v>13</v>
      </c>
      <c r="AF1" s="12"/>
      <c r="AG1" s="12" t="s">
        <v>37</v>
      </c>
      <c r="AH1" s="12"/>
      <c r="AI1" s="12"/>
    </row>
    <row r="2" spans="1:35" s="15" customFormat="1">
      <c r="A2" s="14" t="s">
        <v>60</v>
      </c>
      <c r="B2" s="14"/>
      <c r="C2" s="14" t="s">
        <v>18</v>
      </c>
      <c r="D2" s="14" t="s">
        <v>19</v>
      </c>
      <c r="E2" s="14" t="s">
        <v>20</v>
      </c>
      <c r="F2" s="14" t="s">
        <v>21</v>
      </c>
      <c r="G2" s="14" t="s">
        <v>22</v>
      </c>
      <c r="H2" s="14" t="s">
        <v>24</v>
      </c>
      <c r="I2" s="14" t="s">
        <v>23</v>
      </c>
      <c r="J2" s="14"/>
      <c r="K2" s="14"/>
      <c r="L2" s="14"/>
      <c r="M2" s="14"/>
      <c r="N2" s="14"/>
      <c r="O2" s="14"/>
      <c r="P2" s="14" t="s">
        <v>25</v>
      </c>
      <c r="Q2" s="14" t="s">
        <v>26</v>
      </c>
      <c r="R2" s="14" t="s">
        <v>27</v>
      </c>
      <c r="S2" s="14" t="s">
        <v>28</v>
      </c>
      <c r="T2" s="14" t="s">
        <v>29</v>
      </c>
      <c r="U2" s="14" t="s">
        <v>30</v>
      </c>
      <c r="V2" s="14" t="s">
        <v>31</v>
      </c>
      <c r="W2" s="14" t="s">
        <v>32</v>
      </c>
      <c r="X2" s="14" t="s">
        <v>33</v>
      </c>
      <c r="Y2" s="14" t="s">
        <v>34</v>
      </c>
      <c r="Z2" s="14" t="s">
        <v>35</v>
      </c>
      <c r="AA2" s="14"/>
      <c r="AB2" s="14"/>
      <c r="AC2" s="14"/>
      <c r="AD2" s="14"/>
      <c r="AE2" s="14"/>
      <c r="AF2" s="14"/>
      <c r="AG2" s="14"/>
      <c r="AH2" s="14"/>
      <c r="AI2" s="14"/>
    </row>
    <row r="3" spans="1: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>
      <c r="A4" s="4" t="s">
        <v>36</v>
      </c>
      <c r="B4" s="2">
        <v>55386</v>
      </c>
      <c r="C4" s="2">
        <v>5479</v>
      </c>
      <c r="D4" s="2">
        <v>2862</v>
      </c>
      <c r="E4" s="2">
        <v>2617</v>
      </c>
      <c r="F4" s="2">
        <v>7249</v>
      </c>
      <c r="G4" s="2">
        <v>4557</v>
      </c>
      <c r="H4" s="2">
        <v>1520</v>
      </c>
      <c r="I4" s="2">
        <v>1172</v>
      </c>
      <c r="J4" s="2">
        <v>4661</v>
      </c>
      <c r="K4" s="2">
        <v>1494</v>
      </c>
      <c r="L4" s="2">
        <v>387</v>
      </c>
      <c r="M4" s="2">
        <v>1695</v>
      </c>
      <c r="N4" s="2">
        <v>4720</v>
      </c>
      <c r="O4" s="2">
        <v>969</v>
      </c>
      <c r="P4" s="2">
        <v>5062</v>
      </c>
      <c r="Q4" s="2">
        <v>770</v>
      </c>
      <c r="R4" s="2">
        <v>2894</v>
      </c>
      <c r="S4" s="2">
        <v>1398</v>
      </c>
      <c r="T4" s="2">
        <v>14084</v>
      </c>
      <c r="U4" s="2">
        <v>3951</v>
      </c>
      <c r="V4" s="2">
        <v>5807</v>
      </c>
      <c r="W4" s="2">
        <v>4326</v>
      </c>
      <c r="X4" s="2">
        <v>2687</v>
      </c>
      <c r="Y4" s="2">
        <v>1701</v>
      </c>
      <c r="Z4" s="2">
        <v>986</v>
      </c>
      <c r="AA4" s="2">
        <v>630</v>
      </c>
      <c r="AB4" s="2">
        <v>2295</v>
      </c>
      <c r="AC4" s="2">
        <v>1247</v>
      </c>
      <c r="AD4" s="2">
        <v>1474</v>
      </c>
      <c r="AE4" s="2">
        <v>1253</v>
      </c>
      <c r="AF4" s="4"/>
      <c r="AG4" s="4" t="s">
        <v>71</v>
      </c>
      <c r="AH4" s="4"/>
      <c r="AI4" s="4"/>
    </row>
    <row r="5" spans="1:35">
      <c r="A5" s="4" t="s">
        <v>39</v>
      </c>
      <c r="B5" s="2">
        <v>6988</v>
      </c>
      <c r="C5" s="2">
        <v>996</v>
      </c>
      <c r="D5" s="2">
        <v>477</v>
      </c>
      <c r="E5" s="2">
        <v>519</v>
      </c>
      <c r="F5" s="2">
        <v>1012</v>
      </c>
      <c r="G5" s="2">
        <v>661</v>
      </c>
      <c r="H5" s="2">
        <v>193</v>
      </c>
      <c r="I5" s="2">
        <v>158</v>
      </c>
      <c r="J5" s="2">
        <v>756</v>
      </c>
      <c r="K5" s="2">
        <v>242</v>
      </c>
      <c r="L5" s="2">
        <v>46</v>
      </c>
      <c r="M5" s="2">
        <v>265</v>
      </c>
      <c r="N5" s="2">
        <v>543</v>
      </c>
      <c r="O5" s="2">
        <v>113</v>
      </c>
      <c r="P5" s="2">
        <v>519</v>
      </c>
      <c r="Q5" s="2">
        <v>88</v>
      </c>
      <c r="R5" s="2">
        <v>295</v>
      </c>
      <c r="S5" s="2">
        <v>136</v>
      </c>
      <c r="T5" s="2">
        <v>1506</v>
      </c>
      <c r="U5" s="2">
        <v>335</v>
      </c>
      <c r="V5" s="2">
        <v>696</v>
      </c>
      <c r="W5" s="2">
        <v>475</v>
      </c>
      <c r="X5" s="2">
        <v>167</v>
      </c>
      <c r="Y5" s="2">
        <v>103</v>
      </c>
      <c r="Z5" s="2">
        <v>64</v>
      </c>
      <c r="AA5" s="2">
        <v>73</v>
      </c>
      <c r="AB5" s="2">
        <v>279</v>
      </c>
      <c r="AC5" s="2">
        <v>131</v>
      </c>
      <c r="AD5" s="2">
        <v>166</v>
      </c>
      <c r="AE5" s="2">
        <v>174</v>
      </c>
      <c r="AF5" s="4"/>
      <c r="AG5" s="4" t="s">
        <v>72</v>
      </c>
      <c r="AH5" s="4"/>
      <c r="AI5" s="4"/>
    </row>
    <row r="6" spans="1:35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4"/>
      <c r="AG6" s="4"/>
      <c r="AH6" s="4"/>
      <c r="AI6" s="4"/>
    </row>
    <row r="7" spans="1:35">
      <c r="A7" s="4" t="s">
        <v>45</v>
      </c>
      <c r="B7" s="2">
        <v>55040</v>
      </c>
      <c r="C7" s="2">
        <v>5426</v>
      </c>
      <c r="D7" s="2">
        <v>2829</v>
      </c>
      <c r="E7" s="2">
        <v>2597</v>
      </c>
      <c r="F7" s="2">
        <v>7234</v>
      </c>
      <c r="G7" s="2">
        <v>4546</v>
      </c>
      <c r="H7" s="2">
        <v>1520</v>
      </c>
      <c r="I7" s="2">
        <v>1168</v>
      </c>
      <c r="J7" s="2">
        <v>4562</v>
      </c>
      <c r="K7" s="2">
        <v>1486</v>
      </c>
      <c r="L7" s="2">
        <v>387</v>
      </c>
      <c r="M7" s="2">
        <v>1687</v>
      </c>
      <c r="N7" s="2">
        <v>4720</v>
      </c>
      <c r="O7" s="2">
        <v>909</v>
      </c>
      <c r="P7" s="2">
        <v>5034</v>
      </c>
      <c r="Q7" s="2">
        <v>768</v>
      </c>
      <c r="R7" s="2">
        <v>2869</v>
      </c>
      <c r="S7" s="2">
        <v>1397</v>
      </c>
      <c r="T7" s="2">
        <v>14034</v>
      </c>
      <c r="U7" s="2">
        <v>3943</v>
      </c>
      <c r="V7" s="2">
        <v>5774</v>
      </c>
      <c r="W7" s="2">
        <v>4317</v>
      </c>
      <c r="X7" s="2">
        <v>2685</v>
      </c>
      <c r="Y7" s="2">
        <v>1699</v>
      </c>
      <c r="Z7" s="2">
        <v>986</v>
      </c>
      <c r="AA7" s="2">
        <v>630</v>
      </c>
      <c r="AB7" s="2">
        <v>2291</v>
      </c>
      <c r="AC7" s="2">
        <v>1241</v>
      </c>
      <c r="AD7" s="2">
        <v>1465</v>
      </c>
      <c r="AE7" s="2">
        <v>1249</v>
      </c>
      <c r="AF7" s="4"/>
      <c r="AG7" s="4" t="s">
        <v>73</v>
      </c>
      <c r="AH7" s="4"/>
      <c r="AI7" s="4"/>
    </row>
    <row r="8" spans="1:35">
      <c r="A8" s="5" t="s">
        <v>46</v>
      </c>
      <c r="B8" s="11">
        <f>B4-B7</f>
        <v>346</v>
      </c>
      <c r="C8" s="11">
        <f t="shared" ref="C8:AE8" si="0">C4-C7</f>
        <v>53</v>
      </c>
      <c r="D8" s="11">
        <f t="shared" si="0"/>
        <v>33</v>
      </c>
      <c r="E8" s="11">
        <f t="shared" si="0"/>
        <v>20</v>
      </c>
      <c r="F8" s="11">
        <f t="shared" si="0"/>
        <v>15</v>
      </c>
      <c r="G8" s="11">
        <f t="shared" si="0"/>
        <v>11</v>
      </c>
      <c r="H8" s="11">
        <f t="shared" si="0"/>
        <v>0</v>
      </c>
      <c r="I8" s="11">
        <f t="shared" si="0"/>
        <v>4</v>
      </c>
      <c r="J8" s="11">
        <f t="shared" si="0"/>
        <v>99</v>
      </c>
      <c r="K8" s="11">
        <f t="shared" si="0"/>
        <v>8</v>
      </c>
      <c r="L8" s="11">
        <f t="shared" si="0"/>
        <v>0</v>
      </c>
      <c r="M8" s="11">
        <f t="shared" si="0"/>
        <v>8</v>
      </c>
      <c r="N8" s="11">
        <f t="shared" si="0"/>
        <v>0</v>
      </c>
      <c r="O8" s="11">
        <f t="shared" si="0"/>
        <v>60</v>
      </c>
      <c r="P8" s="11">
        <f t="shared" si="0"/>
        <v>28</v>
      </c>
      <c r="Q8" s="11">
        <f t="shared" si="0"/>
        <v>2</v>
      </c>
      <c r="R8" s="11">
        <f t="shared" si="0"/>
        <v>25</v>
      </c>
      <c r="S8" s="11">
        <f t="shared" si="0"/>
        <v>1</v>
      </c>
      <c r="T8" s="11">
        <f t="shared" si="0"/>
        <v>50</v>
      </c>
      <c r="U8" s="11">
        <f t="shared" si="0"/>
        <v>8</v>
      </c>
      <c r="V8" s="11">
        <f t="shared" si="0"/>
        <v>33</v>
      </c>
      <c r="W8" s="11">
        <f t="shared" si="0"/>
        <v>9</v>
      </c>
      <c r="X8" s="11">
        <f t="shared" si="0"/>
        <v>2</v>
      </c>
      <c r="Y8" s="11">
        <f t="shared" si="0"/>
        <v>2</v>
      </c>
      <c r="Z8" s="11">
        <f t="shared" si="0"/>
        <v>0</v>
      </c>
      <c r="AA8" s="11">
        <f t="shared" si="0"/>
        <v>0</v>
      </c>
      <c r="AB8" s="11">
        <f t="shared" si="0"/>
        <v>4</v>
      </c>
      <c r="AC8" s="11">
        <f t="shared" si="0"/>
        <v>6</v>
      </c>
      <c r="AD8" s="11">
        <f t="shared" si="0"/>
        <v>9</v>
      </c>
      <c r="AE8" s="11">
        <f t="shared" si="0"/>
        <v>4</v>
      </c>
      <c r="AF8" s="4"/>
      <c r="AG8" s="4"/>
      <c r="AH8" s="4"/>
      <c r="AI8" s="4"/>
    </row>
    <row r="9" spans="1:35">
      <c r="A9" s="5" t="s">
        <v>38</v>
      </c>
      <c r="B9" s="3">
        <f>B8/B4</f>
        <v>6.2470660455710833E-3</v>
      </c>
      <c r="C9" s="3">
        <f t="shared" ref="C9:AE9" si="1">C8/C4</f>
        <v>9.6732980470888852E-3</v>
      </c>
      <c r="D9" s="3">
        <f t="shared" si="1"/>
        <v>1.1530398322851153E-2</v>
      </c>
      <c r="E9" s="3">
        <f t="shared" si="1"/>
        <v>7.6423385555980132E-3</v>
      </c>
      <c r="F9" s="3">
        <f t="shared" si="1"/>
        <v>2.0692509311629188E-3</v>
      </c>
      <c r="G9" s="3">
        <f t="shared" si="1"/>
        <v>2.4138687733157777E-3</v>
      </c>
      <c r="H9" s="3">
        <f t="shared" si="1"/>
        <v>0</v>
      </c>
      <c r="I9" s="3">
        <f t="shared" si="1"/>
        <v>3.4129692832764505E-3</v>
      </c>
      <c r="J9" s="3">
        <f t="shared" si="1"/>
        <v>2.1240077236644495E-2</v>
      </c>
      <c r="K9" s="3">
        <f t="shared" si="1"/>
        <v>5.3547523427041497E-3</v>
      </c>
      <c r="L9" s="3">
        <f t="shared" si="1"/>
        <v>0</v>
      </c>
      <c r="M9" s="3">
        <f t="shared" si="1"/>
        <v>4.71976401179941E-3</v>
      </c>
      <c r="N9" s="3">
        <f t="shared" si="1"/>
        <v>0</v>
      </c>
      <c r="O9" s="3">
        <f t="shared" si="1"/>
        <v>6.1919504643962849E-2</v>
      </c>
      <c r="P9" s="3">
        <f t="shared" si="1"/>
        <v>5.531410509679968E-3</v>
      </c>
      <c r="Q9" s="3">
        <f t="shared" si="1"/>
        <v>2.5974025974025974E-3</v>
      </c>
      <c r="R9" s="3">
        <f t="shared" si="1"/>
        <v>8.6385625431928126E-3</v>
      </c>
      <c r="S9" s="3">
        <f t="shared" si="1"/>
        <v>7.1530758226037196E-4</v>
      </c>
      <c r="T9" s="3">
        <f t="shared" si="1"/>
        <v>3.5501278046009654E-3</v>
      </c>
      <c r="U9" s="3">
        <f t="shared" si="1"/>
        <v>2.0248038471273096E-3</v>
      </c>
      <c r="V9" s="3">
        <f t="shared" si="1"/>
        <v>5.6827966247632172E-3</v>
      </c>
      <c r="W9" s="3">
        <f t="shared" si="1"/>
        <v>2.0804438280166435E-3</v>
      </c>
      <c r="X9" s="3">
        <f t="shared" si="1"/>
        <v>7.4432452549311504E-4</v>
      </c>
      <c r="Y9" s="3">
        <f t="shared" si="1"/>
        <v>1.1757789535567313E-3</v>
      </c>
      <c r="Z9" s="3">
        <f t="shared" si="1"/>
        <v>0</v>
      </c>
      <c r="AA9" s="3">
        <f t="shared" si="1"/>
        <v>0</v>
      </c>
      <c r="AB9" s="3">
        <f t="shared" si="1"/>
        <v>1.7429193899782135E-3</v>
      </c>
      <c r="AC9" s="3">
        <f t="shared" si="1"/>
        <v>4.8115477145148355E-3</v>
      </c>
      <c r="AD9" s="3">
        <f t="shared" si="1"/>
        <v>6.1058344640434192E-3</v>
      </c>
      <c r="AE9" s="3">
        <f t="shared" si="1"/>
        <v>3.1923383878691143E-3</v>
      </c>
      <c r="AF9" s="4"/>
      <c r="AG9" s="4"/>
      <c r="AH9" s="4"/>
      <c r="AI9" s="4"/>
    </row>
    <row r="10" spans="1:35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4"/>
      <c r="AG10" s="4"/>
      <c r="AH10" s="4"/>
      <c r="AI10" s="4"/>
    </row>
    <row r="11" spans="1:35">
      <c r="A11" s="4" t="s">
        <v>41</v>
      </c>
      <c r="B11" s="2">
        <v>122</v>
      </c>
      <c r="C11" s="2">
        <v>29</v>
      </c>
      <c r="D11" s="2">
        <v>29</v>
      </c>
      <c r="E11" s="2">
        <v>0</v>
      </c>
      <c r="F11" s="2">
        <v>8</v>
      </c>
      <c r="G11" s="2">
        <v>6</v>
      </c>
      <c r="H11" s="2">
        <v>0</v>
      </c>
      <c r="I11" s="2">
        <v>2</v>
      </c>
      <c r="J11" s="2">
        <v>25</v>
      </c>
      <c r="K11" s="2">
        <v>2</v>
      </c>
      <c r="L11" s="2">
        <v>0</v>
      </c>
      <c r="M11" s="2">
        <v>6</v>
      </c>
      <c r="N11" s="2">
        <v>0</v>
      </c>
      <c r="O11" s="2">
        <v>9</v>
      </c>
      <c r="P11" s="2">
        <v>17</v>
      </c>
      <c r="Q11" s="2">
        <v>1</v>
      </c>
      <c r="R11" s="2">
        <v>15</v>
      </c>
      <c r="S11" s="2">
        <v>1</v>
      </c>
      <c r="T11" s="2">
        <v>16</v>
      </c>
      <c r="U11" s="2">
        <v>1</v>
      </c>
      <c r="V11" s="2">
        <v>14</v>
      </c>
      <c r="W11" s="2">
        <v>1</v>
      </c>
      <c r="X11" s="2">
        <v>2</v>
      </c>
      <c r="Y11" s="2">
        <v>2</v>
      </c>
      <c r="Z11" s="2">
        <v>0</v>
      </c>
      <c r="AA11" s="2">
        <v>0</v>
      </c>
      <c r="AB11" s="2">
        <v>2</v>
      </c>
      <c r="AC11" s="2">
        <v>3</v>
      </c>
      <c r="AD11" s="2">
        <v>0</v>
      </c>
      <c r="AE11" s="2">
        <v>3</v>
      </c>
      <c r="AF11" s="4"/>
      <c r="AG11" s="4" t="s">
        <v>74</v>
      </c>
      <c r="AH11" s="4"/>
      <c r="AI11" s="4"/>
    </row>
    <row r="12" spans="1:35">
      <c r="A12" s="4" t="s">
        <v>43</v>
      </c>
      <c r="B12" s="2">
        <v>102</v>
      </c>
      <c r="C12" s="2">
        <v>26</v>
      </c>
      <c r="D12" s="2">
        <v>26</v>
      </c>
      <c r="E12" s="2">
        <v>0</v>
      </c>
      <c r="F12" s="2">
        <v>7</v>
      </c>
      <c r="G12" s="2">
        <v>5</v>
      </c>
      <c r="H12" s="2">
        <v>0</v>
      </c>
      <c r="I12" s="2">
        <v>2</v>
      </c>
      <c r="J12" s="2">
        <v>16</v>
      </c>
      <c r="K12" s="2">
        <v>2</v>
      </c>
      <c r="L12" s="2">
        <v>0</v>
      </c>
      <c r="M12" s="2">
        <v>4</v>
      </c>
      <c r="N12" s="2">
        <v>0</v>
      </c>
      <c r="O12" s="2">
        <v>8</v>
      </c>
      <c r="P12" s="2">
        <v>17</v>
      </c>
      <c r="Q12" s="2">
        <v>1</v>
      </c>
      <c r="R12" s="2">
        <v>15</v>
      </c>
      <c r="S12" s="2">
        <v>1</v>
      </c>
      <c r="T12" s="2">
        <v>14</v>
      </c>
      <c r="U12" s="2">
        <v>1</v>
      </c>
      <c r="V12" s="2">
        <v>13</v>
      </c>
      <c r="W12" s="2">
        <v>0</v>
      </c>
      <c r="X12" s="2">
        <v>2</v>
      </c>
      <c r="Y12" s="2">
        <v>2</v>
      </c>
      <c r="Z12" s="2">
        <v>0</v>
      </c>
      <c r="AA12" s="2">
        <v>0</v>
      </c>
      <c r="AB12" s="2">
        <v>2</v>
      </c>
      <c r="AC12" s="2">
        <v>3</v>
      </c>
      <c r="AD12" s="2">
        <v>0</v>
      </c>
      <c r="AE12" s="2">
        <v>1</v>
      </c>
      <c r="AF12" s="4"/>
      <c r="AG12" s="4" t="s">
        <v>75</v>
      </c>
      <c r="AH12" s="4"/>
      <c r="AI12" s="4"/>
    </row>
    <row r="13" spans="1:35" s="17" customFormat="1">
      <c r="A13" s="5" t="s">
        <v>56</v>
      </c>
      <c r="B13" s="3">
        <f>B11/B8</f>
        <v>0.35260115606936415</v>
      </c>
      <c r="C13" s="3">
        <f t="shared" ref="C13:AE13" si="2">C11/C8</f>
        <v>0.54716981132075471</v>
      </c>
      <c r="D13" s="3">
        <f t="shared" si="2"/>
        <v>0.87878787878787878</v>
      </c>
      <c r="E13" s="3">
        <f t="shared" si="2"/>
        <v>0</v>
      </c>
      <c r="F13" s="3">
        <f t="shared" si="2"/>
        <v>0.53333333333333333</v>
      </c>
      <c r="G13" s="3">
        <f t="shared" si="2"/>
        <v>0.54545454545454541</v>
      </c>
      <c r="H13" s="3" t="e">
        <f t="shared" si="2"/>
        <v>#DIV/0!</v>
      </c>
      <c r="I13" s="3">
        <f t="shared" si="2"/>
        <v>0.5</v>
      </c>
      <c r="J13" s="3">
        <f t="shared" si="2"/>
        <v>0.25252525252525254</v>
      </c>
      <c r="K13" s="3">
        <f t="shared" si="2"/>
        <v>0.25</v>
      </c>
      <c r="L13" s="3" t="e">
        <f t="shared" si="2"/>
        <v>#DIV/0!</v>
      </c>
      <c r="M13" s="3">
        <f t="shared" si="2"/>
        <v>0.75</v>
      </c>
      <c r="N13" s="3" t="e">
        <f t="shared" si="2"/>
        <v>#DIV/0!</v>
      </c>
      <c r="O13" s="3">
        <f t="shared" si="2"/>
        <v>0.15</v>
      </c>
      <c r="P13" s="3">
        <f t="shared" si="2"/>
        <v>0.6071428571428571</v>
      </c>
      <c r="Q13" s="3">
        <f t="shared" si="2"/>
        <v>0.5</v>
      </c>
      <c r="R13" s="3">
        <f t="shared" si="2"/>
        <v>0.6</v>
      </c>
      <c r="S13" s="3">
        <f t="shared" si="2"/>
        <v>1</v>
      </c>
      <c r="T13" s="3">
        <f t="shared" si="2"/>
        <v>0.32</v>
      </c>
      <c r="U13" s="3">
        <f t="shared" si="2"/>
        <v>0.125</v>
      </c>
      <c r="V13" s="3">
        <f t="shared" si="2"/>
        <v>0.42424242424242425</v>
      </c>
      <c r="W13" s="3">
        <f t="shared" si="2"/>
        <v>0.1111111111111111</v>
      </c>
      <c r="X13" s="3">
        <f t="shared" si="2"/>
        <v>1</v>
      </c>
      <c r="Y13" s="3">
        <f t="shared" si="2"/>
        <v>1</v>
      </c>
      <c r="Z13" s="3" t="e">
        <f t="shared" si="2"/>
        <v>#DIV/0!</v>
      </c>
      <c r="AA13" s="3" t="e">
        <f t="shared" si="2"/>
        <v>#DIV/0!</v>
      </c>
      <c r="AB13" s="3">
        <f t="shared" si="2"/>
        <v>0.5</v>
      </c>
      <c r="AC13" s="3">
        <f t="shared" si="2"/>
        <v>0.5</v>
      </c>
      <c r="AD13" s="3">
        <f t="shared" si="2"/>
        <v>0</v>
      </c>
      <c r="AE13" s="3">
        <f t="shared" si="2"/>
        <v>0.75</v>
      </c>
      <c r="AF13" s="5"/>
      <c r="AG13" s="5"/>
      <c r="AH13" s="5"/>
      <c r="AI13" s="5"/>
    </row>
    <row r="14" spans="1:35" s="1" customFormat="1">
      <c r="A14" s="5" t="s">
        <v>53</v>
      </c>
      <c r="B14" s="3">
        <f t="shared" ref="B14:AE14" si="3">B12/B8</f>
        <v>0.2947976878612717</v>
      </c>
      <c r="C14" s="3">
        <f t="shared" si="3"/>
        <v>0.49056603773584906</v>
      </c>
      <c r="D14" s="3">
        <f t="shared" si="3"/>
        <v>0.78787878787878785</v>
      </c>
      <c r="E14" s="3">
        <f t="shared" si="3"/>
        <v>0</v>
      </c>
      <c r="F14" s="3">
        <f t="shared" si="3"/>
        <v>0.46666666666666667</v>
      </c>
      <c r="G14" s="3">
        <f t="shared" si="3"/>
        <v>0.45454545454545453</v>
      </c>
      <c r="H14" s="3" t="e">
        <f t="shared" si="3"/>
        <v>#DIV/0!</v>
      </c>
      <c r="I14" s="3">
        <f t="shared" si="3"/>
        <v>0.5</v>
      </c>
      <c r="J14" s="3">
        <f t="shared" si="3"/>
        <v>0.16161616161616163</v>
      </c>
      <c r="K14" s="3">
        <f t="shared" si="3"/>
        <v>0.25</v>
      </c>
      <c r="L14" s="3" t="e">
        <f t="shared" si="3"/>
        <v>#DIV/0!</v>
      </c>
      <c r="M14" s="3">
        <f t="shared" si="3"/>
        <v>0.5</v>
      </c>
      <c r="N14" s="3" t="e">
        <f t="shared" si="3"/>
        <v>#DIV/0!</v>
      </c>
      <c r="O14" s="3">
        <f t="shared" si="3"/>
        <v>0.13333333333333333</v>
      </c>
      <c r="P14" s="3">
        <f t="shared" si="3"/>
        <v>0.6071428571428571</v>
      </c>
      <c r="Q14" s="3">
        <f t="shared" si="3"/>
        <v>0.5</v>
      </c>
      <c r="R14" s="3">
        <f t="shared" si="3"/>
        <v>0.6</v>
      </c>
      <c r="S14" s="3">
        <f t="shared" si="3"/>
        <v>1</v>
      </c>
      <c r="T14" s="3">
        <f t="shared" si="3"/>
        <v>0.28000000000000003</v>
      </c>
      <c r="U14" s="3">
        <f t="shared" si="3"/>
        <v>0.125</v>
      </c>
      <c r="V14" s="3">
        <f t="shared" si="3"/>
        <v>0.39393939393939392</v>
      </c>
      <c r="W14" s="3">
        <f t="shared" si="3"/>
        <v>0</v>
      </c>
      <c r="X14" s="3">
        <f t="shared" si="3"/>
        <v>1</v>
      </c>
      <c r="Y14" s="3">
        <f t="shared" si="3"/>
        <v>1</v>
      </c>
      <c r="Z14" s="3" t="e">
        <f t="shared" si="3"/>
        <v>#DIV/0!</v>
      </c>
      <c r="AA14" s="3" t="e">
        <f t="shared" si="3"/>
        <v>#DIV/0!</v>
      </c>
      <c r="AB14" s="3">
        <f t="shared" si="3"/>
        <v>0.5</v>
      </c>
      <c r="AC14" s="3">
        <f t="shared" si="3"/>
        <v>0.5</v>
      </c>
      <c r="AD14" s="3">
        <f t="shared" si="3"/>
        <v>0</v>
      </c>
      <c r="AE14" s="3">
        <f t="shared" si="3"/>
        <v>0.25</v>
      </c>
      <c r="AF14" s="5"/>
      <c r="AG14" s="5"/>
      <c r="AH14" s="5"/>
      <c r="AI14" s="5"/>
    </row>
    <row r="15" spans="1:35" s="1" customFormat="1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5"/>
      <c r="AG15" s="5"/>
      <c r="AH15" s="5"/>
      <c r="AI15" s="5"/>
    </row>
    <row r="16" spans="1:35">
      <c r="A16" s="4" t="s">
        <v>57</v>
      </c>
      <c r="B16" s="2">
        <v>11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9</v>
      </c>
      <c r="P16" s="2">
        <v>0</v>
      </c>
      <c r="Q16" s="2">
        <v>0</v>
      </c>
      <c r="R16" s="2">
        <v>0</v>
      </c>
      <c r="S16" s="2">
        <v>0</v>
      </c>
      <c r="T16" s="2">
        <v>1</v>
      </c>
      <c r="U16" s="2">
        <v>0</v>
      </c>
      <c r="V16" s="2">
        <v>1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1</v>
      </c>
      <c r="AE16" s="2">
        <v>0</v>
      </c>
      <c r="AF16" s="4"/>
      <c r="AG16" s="4" t="s">
        <v>76</v>
      </c>
      <c r="AH16" s="4"/>
      <c r="AI16" s="4"/>
    </row>
    <row r="17" spans="1:35">
      <c r="A17" s="4" t="s">
        <v>58</v>
      </c>
      <c r="B17" s="2">
        <v>213</v>
      </c>
      <c r="C17" s="2">
        <v>24</v>
      </c>
      <c r="D17" s="2">
        <v>4</v>
      </c>
      <c r="E17" s="2">
        <v>20</v>
      </c>
      <c r="F17" s="2">
        <v>7</v>
      </c>
      <c r="G17" s="2">
        <v>5</v>
      </c>
      <c r="H17" s="2">
        <v>0</v>
      </c>
      <c r="I17" s="2">
        <v>2</v>
      </c>
      <c r="J17" s="2">
        <v>74</v>
      </c>
      <c r="K17" s="2">
        <v>6</v>
      </c>
      <c r="L17" s="2">
        <v>0</v>
      </c>
      <c r="M17" s="2">
        <v>2</v>
      </c>
      <c r="N17" s="2">
        <v>0</v>
      </c>
      <c r="O17" s="2">
        <v>42</v>
      </c>
      <c r="P17" s="2">
        <v>11</v>
      </c>
      <c r="Q17" s="2">
        <v>1</v>
      </c>
      <c r="R17" s="2">
        <v>10</v>
      </c>
      <c r="S17" s="2">
        <v>0</v>
      </c>
      <c r="T17" s="2">
        <v>33</v>
      </c>
      <c r="U17" s="2">
        <v>7</v>
      </c>
      <c r="V17" s="2">
        <v>18</v>
      </c>
      <c r="W17" s="2">
        <v>8</v>
      </c>
      <c r="X17" s="2">
        <v>0</v>
      </c>
      <c r="Y17" s="2">
        <v>0</v>
      </c>
      <c r="Z17" s="2">
        <v>0</v>
      </c>
      <c r="AA17" s="2">
        <v>0</v>
      </c>
      <c r="AB17" s="2">
        <v>2</v>
      </c>
      <c r="AC17" s="2">
        <v>3</v>
      </c>
      <c r="AD17" s="2">
        <v>8</v>
      </c>
      <c r="AE17" s="2">
        <v>1</v>
      </c>
      <c r="AF17" s="4"/>
      <c r="AG17" s="4" t="s">
        <v>77</v>
      </c>
      <c r="AH17" s="4"/>
      <c r="AI17" s="4"/>
    </row>
    <row r="18" spans="1:35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4"/>
      <c r="AG18" s="4"/>
      <c r="AH18" s="4"/>
      <c r="AI18" s="4"/>
    </row>
    <row r="19" spans="1:35">
      <c r="A19" s="4" t="s">
        <v>116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4"/>
      <c r="AG19" s="4"/>
      <c r="AH19" s="4"/>
      <c r="AI19" s="4"/>
    </row>
    <row r="20" spans="1:35">
      <c r="A20" s="28" t="s">
        <v>117</v>
      </c>
      <c r="B20" s="29">
        <v>0.11560693641618498</v>
      </c>
      <c r="C20" s="29">
        <v>0.15094339622641509</v>
      </c>
      <c r="D20" s="29">
        <v>6.0606060606060608E-2</v>
      </c>
      <c r="E20" s="29">
        <v>0.3</v>
      </c>
      <c r="F20" s="29">
        <v>0.2</v>
      </c>
      <c r="G20" s="29">
        <v>0.27272727272727271</v>
      </c>
      <c r="H20" s="29">
        <v>0</v>
      </c>
      <c r="I20" s="29">
        <v>0</v>
      </c>
      <c r="J20" s="29">
        <v>0.1111111111111111</v>
      </c>
      <c r="K20" s="29">
        <v>0</v>
      </c>
      <c r="L20" s="29">
        <v>0</v>
      </c>
      <c r="M20" s="29">
        <v>0.125</v>
      </c>
      <c r="N20" s="29">
        <v>0</v>
      </c>
      <c r="O20" s="29">
        <v>0.13333333333333333</v>
      </c>
      <c r="P20" s="29">
        <v>0</v>
      </c>
      <c r="Q20" s="29">
        <v>0</v>
      </c>
      <c r="R20" s="29">
        <v>0</v>
      </c>
      <c r="S20" s="29">
        <v>0</v>
      </c>
      <c r="T20" s="29">
        <v>0.16</v>
      </c>
      <c r="U20" s="29">
        <v>0</v>
      </c>
      <c r="V20" s="29">
        <v>0.15151515151515152</v>
      </c>
      <c r="W20" s="29">
        <v>0.33333333333333331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0.1111111111111111</v>
      </c>
      <c r="AE20" s="29">
        <v>0</v>
      </c>
      <c r="AF20" s="4"/>
      <c r="AG20" s="4" t="s">
        <v>141</v>
      </c>
      <c r="AH20" s="4"/>
      <c r="AI20" s="4"/>
    </row>
    <row r="21" spans="1:35">
      <c r="A21" s="28" t="s">
        <v>118</v>
      </c>
      <c r="B21" s="29">
        <v>0.27456647398843931</v>
      </c>
      <c r="C21" s="29">
        <v>0.24528301886792453</v>
      </c>
      <c r="D21" s="29">
        <v>0.27272727272727271</v>
      </c>
      <c r="E21" s="29">
        <v>0.2</v>
      </c>
      <c r="F21" s="29">
        <v>0.33333333333333331</v>
      </c>
      <c r="G21" s="29">
        <v>0.18181818181818185</v>
      </c>
      <c r="H21" s="29">
        <v>0</v>
      </c>
      <c r="I21" s="29">
        <v>0.75</v>
      </c>
      <c r="J21" s="29">
        <v>0.21212121212121213</v>
      </c>
      <c r="K21" s="29">
        <v>0.375</v>
      </c>
      <c r="L21" s="29">
        <v>0</v>
      </c>
      <c r="M21" s="29">
        <v>0.25</v>
      </c>
      <c r="N21" s="29">
        <v>0</v>
      </c>
      <c r="O21" s="29">
        <v>0.2</v>
      </c>
      <c r="P21" s="29">
        <v>0.39285714285714285</v>
      </c>
      <c r="Q21" s="29">
        <v>0</v>
      </c>
      <c r="R21" s="29">
        <v>0.4</v>
      </c>
      <c r="S21" s="29">
        <v>1</v>
      </c>
      <c r="T21" s="29">
        <v>0.38</v>
      </c>
      <c r="U21" s="29">
        <v>0.125</v>
      </c>
      <c r="V21" s="29">
        <v>0.45454545454545453</v>
      </c>
      <c r="W21" s="29">
        <v>0.33333333333333331</v>
      </c>
      <c r="X21" s="29">
        <v>0.5</v>
      </c>
      <c r="Y21" s="29">
        <v>0.5</v>
      </c>
      <c r="Z21" s="29">
        <v>0</v>
      </c>
      <c r="AA21" s="29">
        <v>0</v>
      </c>
      <c r="AB21" s="29">
        <v>0.5</v>
      </c>
      <c r="AC21" s="29">
        <v>0.33333333333333331</v>
      </c>
      <c r="AD21" s="29">
        <v>0.22222222222222221</v>
      </c>
      <c r="AE21" s="29">
        <v>0.5</v>
      </c>
      <c r="AF21" s="4"/>
      <c r="AG21" s="4" t="s">
        <v>142</v>
      </c>
      <c r="AH21" s="4"/>
      <c r="AI21" s="4"/>
    </row>
    <row r="22" spans="1:35">
      <c r="A22" s="28" t="s">
        <v>119</v>
      </c>
      <c r="B22" s="29">
        <v>0.36127167630057805</v>
      </c>
      <c r="C22" s="29">
        <v>0.43396226415094341</v>
      </c>
      <c r="D22" s="29">
        <v>0.48484848484848486</v>
      </c>
      <c r="E22" s="29">
        <v>0.35000000000000003</v>
      </c>
      <c r="F22" s="29">
        <v>0.26666666666666666</v>
      </c>
      <c r="G22" s="29">
        <v>0.27272727272727271</v>
      </c>
      <c r="H22" s="29">
        <v>0</v>
      </c>
      <c r="I22" s="29">
        <v>0.25</v>
      </c>
      <c r="J22" s="29">
        <v>0.45454545454545453</v>
      </c>
      <c r="K22" s="29">
        <v>0.125</v>
      </c>
      <c r="L22" s="29">
        <v>0</v>
      </c>
      <c r="M22" s="29">
        <v>0.375</v>
      </c>
      <c r="N22" s="29">
        <v>0</v>
      </c>
      <c r="O22" s="29">
        <v>0.2</v>
      </c>
      <c r="P22" s="29">
        <v>0.35714285714285715</v>
      </c>
      <c r="Q22" s="29">
        <v>0.5</v>
      </c>
      <c r="R22" s="29">
        <v>0.36</v>
      </c>
      <c r="S22" s="29">
        <v>0</v>
      </c>
      <c r="T22" s="29">
        <v>0.36</v>
      </c>
      <c r="U22" s="29">
        <v>0.5</v>
      </c>
      <c r="V22" s="29">
        <v>0.3636363636363637</v>
      </c>
      <c r="W22" s="29">
        <v>0.22222222222222221</v>
      </c>
      <c r="X22" s="29">
        <v>0.5</v>
      </c>
      <c r="Y22" s="29">
        <v>0.5</v>
      </c>
      <c r="Z22" s="29">
        <v>0</v>
      </c>
      <c r="AA22" s="29">
        <v>0</v>
      </c>
      <c r="AB22" s="29">
        <v>0.25</v>
      </c>
      <c r="AC22" s="29">
        <v>0.66666666666666663</v>
      </c>
      <c r="AD22" s="29">
        <v>0.22222222222222221</v>
      </c>
      <c r="AE22" s="29">
        <v>0.25</v>
      </c>
      <c r="AF22" s="4"/>
      <c r="AG22" s="4" t="s">
        <v>143</v>
      </c>
      <c r="AH22" s="4"/>
      <c r="AI22" s="4"/>
    </row>
    <row r="23" spans="1:35">
      <c r="A23" s="28" t="s">
        <v>120</v>
      </c>
      <c r="B23" s="29">
        <v>0.14739884393063585</v>
      </c>
      <c r="C23" s="29">
        <v>0.13207547169811321</v>
      </c>
      <c r="D23" s="29">
        <v>0.15151515151515152</v>
      </c>
      <c r="E23" s="29">
        <v>0.1</v>
      </c>
      <c r="F23" s="29">
        <v>0</v>
      </c>
      <c r="G23" s="29">
        <v>0</v>
      </c>
      <c r="H23" s="29">
        <v>0</v>
      </c>
      <c r="I23" s="29">
        <v>0</v>
      </c>
      <c r="J23" s="29">
        <v>0.14141414141414141</v>
      </c>
      <c r="K23" s="29">
        <v>0.25</v>
      </c>
      <c r="L23" s="29">
        <v>0</v>
      </c>
      <c r="M23" s="29">
        <v>0</v>
      </c>
      <c r="N23" s="29">
        <v>0</v>
      </c>
      <c r="O23" s="29">
        <v>0.23333333333333334</v>
      </c>
      <c r="P23" s="29">
        <v>0.21428571428571427</v>
      </c>
      <c r="Q23" s="29">
        <v>0.5</v>
      </c>
      <c r="R23" s="29">
        <v>0.2</v>
      </c>
      <c r="S23" s="29">
        <v>0</v>
      </c>
      <c r="T23" s="29">
        <v>0.08</v>
      </c>
      <c r="U23" s="29">
        <v>0.375</v>
      </c>
      <c r="V23" s="29">
        <v>3.0303030303030304E-2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0.33333333333333331</v>
      </c>
      <c r="AE23" s="29">
        <v>0.25</v>
      </c>
      <c r="AF23" s="4"/>
      <c r="AG23" s="4" t="s">
        <v>144</v>
      </c>
      <c r="AH23" s="4"/>
      <c r="AI23" s="4"/>
    </row>
    <row r="24" spans="1:35">
      <c r="A24" s="28" t="s">
        <v>121</v>
      </c>
      <c r="B24" s="29">
        <v>5.7803468208092491E-2</v>
      </c>
      <c r="C24" s="29">
        <v>3.7735849056603772E-2</v>
      </c>
      <c r="D24" s="29">
        <v>3.0303030303030304E-2</v>
      </c>
      <c r="E24" s="29">
        <v>0.05</v>
      </c>
      <c r="F24" s="29">
        <v>6.6666666666666666E-2</v>
      </c>
      <c r="G24" s="29">
        <v>9.0909090909090925E-2</v>
      </c>
      <c r="H24" s="29">
        <v>0</v>
      </c>
      <c r="I24" s="29">
        <v>0</v>
      </c>
      <c r="J24" s="29">
        <v>5.0505050505050504E-2</v>
      </c>
      <c r="K24" s="29">
        <v>0.125</v>
      </c>
      <c r="L24" s="29">
        <v>0</v>
      </c>
      <c r="M24" s="29">
        <v>0.125</v>
      </c>
      <c r="N24" s="29">
        <v>0</v>
      </c>
      <c r="O24" s="29">
        <v>0.11666666666666667</v>
      </c>
      <c r="P24" s="29">
        <v>3.5714285714285712E-2</v>
      </c>
      <c r="Q24" s="29">
        <v>0</v>
      </c>
      <c r="R24" s="29">
        <v>0.04</v>
      </c>
      <c r="S24" s="29">
        <v>0</v>
      </c>
      <c r="T24" s="29">
        <v>0.02</v>
      </c>
      <c r="U24" s="29">
        <v>0</v>
      </c>
      <c r="V24" s="29">
        <v>0</v>
      </c>
      <c r="W24" s="29">
        <v>0.1111111111111111</v>
      </c>
      <c r="X24" s="29">
        <v>0</v>
      </c>
      <c r="Y24" s="29">
        <v>0</v>
      </c>
      <c r="Z24" s="29">
        <v>0</v>
      </c>
      <c r="AA24" s="29">
        <v>0</v>
      </c>
      <c r="AB24" s="29">
        <v>0.25</v>
      </c>
      <c r="AC24" s="29">
        <v>0</v>
      </c>
      <c r="AD24" s="29">
        <v>0</v>
      </c>
      <c r="AE24" s="29">
        <v>0</v>
      </c>
      <c r="AF24" s="4"/>
      <c r="AG24" s="4" t="s">
        <v>145</v>
      </c>
      <c r="AH24" s="4"/>
      <c r="AI24" s="4"/>
    </row>
    <row r="25" spans="1:35">
      <c r="A25" s="28" t="s">
        <v>122</v>
      </c>
      <c r="B25" s="29">
        <v>2.6011560693641619E-2</v>
      </c>
      <c r="C25" s="29">
        <v>0</v>
      </c>
      <c r="D25" s="29">
        <v>0</v>
      </c>
      <c r="E25" s="29">
        <v>0</v>
      </c>
      <c r="F25" s="29">
        <v>6.6666666666666666E-2</v>
      </c>
      <c r="G25" s="29">
        <v>9.0909090909090925E-2</v>
      </c>
      <c r="H25" s="29">
        <v>0</v>
      </c>
      <c r="I25" s="29">
        <v>0</v>
      </c>
      <c r="J25" s="29">
        <v>2.0202020202020204E-2</v>
      </c>
      <c r="K25" s="29">
        <v>0</v>
      </c>
      <c r="L25" s="29">
        <v>0</v>
      </c>
      <c r="M25" s="29">
        <v>0.125</v>
      </c>
      <c r="N25" s="29">
        <v>0</v>
      </c>
      <c r="O25" s="29">
        <v>8.3333333333333329E-2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4"/>
      <c r="AG25" s="4" t="s">
        <v>146</v>
      </c>
      <c r="AH25" s="4"/>
      <c r="AI25" s="4"/>
    </row>
    <row r="26" spans="1:35">
      <c r="A26" s="28" t="s">
        <v>123</v>
      </c>
      <c r="B26" s="29">
        <v>1.1560693641618497E-2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0.125</v>
      </c>
      <c r="L26" s="29">
        <v>0</v>
      </c>
      <c r="M26" s="29">
        <v>0</v>
      </c>
      <c r="N26" s="29">
        <v>0</v>
      </c>
      <c r="O26" s="29">
        <v>3.3333333333333333E-2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0.1111111111111111</v>
      </c>
      <c r="AE26" s="29">
        <v>0</v>
      </c>
      <c r="AF26" s="4"/>
      <c r="AG26" s="4" t="s">
        <v>147</v>
      </c>
      <c r="AH26" s="4"/>
      <c r="AI26" s="4"/>
    </row>
    <row r="27" spans="1:35">
      <c r="A27" s="28" t="s">
        <v>124</v>
      </c>
      <c r="B27" s="29">
        <v>5.7803468208092483E-3</v>
      </c>
      <c r="C27" s="29">
        <v>0</v>
      </c>
      <c r="D27" s="29">
        <v>0</v>
      </c>
      <c r="E27" s="29">
        <v>0</v>
      </c>
      <c r="F27" s="29">
        <v>6.6666666666666666E-2</v>
      </c>
      <c r="G27" s="29">
        <v>9.0909090909090925E-2</v>
      </c>
      <c r="H27" s="29">
        <v>0</v>
      </c>
      <c r="I27" s="29">
        <v>0</v>
      </c>
      <c r="J27" s="29">
        <v>1.0101010101010102E-2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4"/>
      <c r="AG27" s="4" t="s">
        <v>148</v>
      </c>
      <c r="AH27" s="4"/>
      <c r="AI27" s="4"/>
    </row>
    <row r="28" spans="1:35">
      <c r="A28" s="2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4"/>
      <c r="AG28" s="4"/>
      <c r="AH28" s="4"/>
      <c r="AI28" s="4"/>
    </row>
    <row r="29" spans="1:35">
      <c r="A29" s="4" t="s">
        <v>55</v>
      </c>
      <c r="B29" s="6">
        <v>9.322832369942196</v>
      </c>
      <c r="C29" s="7">
        <v>7.4</v>
      </c>
      <c r="D29" s="7">
        <v>8</v>
      </c>
      <c r="E29" s="7">
        <v>6.5</v>
      </c>
      <c r="F29" s="7">
        <v>11.7</v>
      </c>
      <c r="G29" s="7">
        <v>13.7</v>
      </c>
      <c r="H29" s="7">
        <v>0</v>
      </c>
      <c r="I29" s="7">
        <v>6</v>
      </c>
      <c r="J29" s="7">
        <v>9</v>
      </c>
      <c r="K29" s="7">
        <v>14.5</v>
      </c>
      <c r="L29" s="7">
        <v>0</v>
      </c>
      <c r="M29" s="7">
        <v>10.1</v>
      </c>
      <c r="N29" s="7">
        <v>0</v>
      </c>
      <c r="O29" s="7">
        <v>12.6</v>
      </c>
      <c r="P29" s="7">
        <v>8.6999999999999993</v>
      </c>
      <c r="Q29" s="7">
        <v>11.7</v>
      </c>
      <c r="R29" s="7">
        <v>8.6</v>
      </c>
      <c r="S29" s="7">
        <v>3.1</v>
      </c>
      <c r="T29" s="7">
        <v>6.5</v>
      </c>
      <c r="U29" s="7">
        <v>11.1</v>
      </c>
      <c r="V29" s="7">
        <v>5.5</v>
      </c>
      <c r="W29" s="7">
        <v>5.9</v>
      </c>
      <c r="X29" s="7">
        <v>5.2</v>
      </c>
      <c r="Y29" s="7">
        <v>5.2</v>
      </c>
      <c r="Z29" s="7">
        <v>0</v>
      </c>
      <c r="AA29" s="7">
        <v>0</v>
      </c>
      <c r="AB29" s="7">
        <v>10.1</v>
      </c>
      <c r="AC29" s="7">
        <v>6.7</v>
      </c>
      <c r="AD29" s="7">
        <v>13.4</v>
      </c>
      <c r="AE29" s="7">
        <v>8.5</v>
      </c>
      <c r="AF29" s="4"/>
      <c r="AG29" s="4" t="s">
        <v>78</v>
      </c>
      <c r="AH29" s="4"/>
      <c r="AI29" s="4"/>
    </row>
    <row r="33" spans="1:35">
      <c r="A33" s="25" t="s">
        <v>114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4"/>
      <c r="AG33" s="4"/>
      <c r="AH33" s="4"/>
      <c r="AI33" s="4"/>
    </row>
    <row r="34" spans="1:35">
      <c r="A34" s="31" t="s">
        <v>165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4"/>
      <c r="AG34" s="4"/>
      <c r="AH34" s="4"/>
      <c r="AI34" s="4"/>
    </row>
  </sheetData>
  <mergeCells count="4">
    <mergeCell ref="C1:E1"/>
    <mergeCell ref="F1:I1"/>
    <mergeCell ref="P1:S1"/>
    <mergeCell ref="X1:Z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zoomScale="150" zoomScaleNormal="150" zoomScalePageLayoutView="150" workbookViewId="0">
      <pane xSplit="1" topLeftCell="B1" activePane="topRight" state="frozen"/>
      <selection pane="topRight"/>
    </sheetView>
  </sheetViews>
  <sheetFormatPr baseColWidth="10" defaultRowHeight="15" x14ac:dyDescent="0"/>
  <cols>
    <col min="1" max="1" width="45.1640625" customWidth="1"/>
    <col min="2" max="2" width="10.33203125" customWidth="1"/>
    <col min="3" max="31" width="7.5" customWidth="1"/>
    <col min="32" max="32" width="1.33203125" customWidth="1"/>
    <col min="33" max="33" width="15.6640625" customWidth="1"/>
  </cols>
  <sheetData>
    <row r="1" spans="1:35" s="13" customFormat="1">
      <c r="A1" s="12" t="s">
        <v>54</v>
      </c>
      <c r="B1" s="12" t="s">
        <v>17</v>
      </c>
      <c r="C1" s="32" t="s">
        <v>0</v>
      </c>
      <c r="D1" s="32"/>
      <c r="E1" s="32"/>
      <c r="F1" s="32" t="s">
        <v>1</v>
      </c>
      <c r="G1" s="32"/>
      <c r="H1" s="32"/>
      <c r="I1" s="32"/>
      <c r="J1" s="12" t="s">
        <v>2</v>
      </c>
      <c r="K1" s="12" t="s">
        <v>14</v>
      </c>
      <c r="L1" s="12" t="s">
        <v>3</v>
      </c>
      <c r="M1" s="12" t="s">
        <v>4</v>
      </c>
      <c r="N1" s="12" t="s">
        <v>5</v>
      </c>
      <c r="O1" s="12" t="s">
        <v>6</v>
      </c>
      <c r="P1" s="32" t="s">
        <v>7</v>
      </c>
      <c r="Q1" s="32"/>
      <c r="R1" s="32"/>
      <c r="S1" s="32"/>
      <c r="T1" s="12" t="s">
        <v>16</v>
      </c>
      <c r="U1" s="12"/>
      <c r="V1" s="12"/>
      <c r="W1" s="12"/>
      <c r="X1" s="32" t="s">
        <v>8</v>
      </c>
      <c r="Y1" s="32"/>
      <c r="Z1" s="32"/>
      <c r="AA1" s="12" t="s">
        <v>9</v>
      </c>
      <c r="AB1" s="12" t="s">
        <v>10</v>
      </c>
      <c r="AC1" s="12" t="s">
        <v>11</v>
      </c>
      <c r="AD1" s="12" t="s">
        <v>12</v>
      </c>
      <c r="AE1" s="12" t="s">
        <v>13</v>
      </c>
      <c r="AF1" s="12"/>
      <c r="AG1" s="12" t="s">
        <v>37</v>
      </c>
      <c r="AH1" s="12"/>
      <c r="AI1" s="12"/>
    </row>
    <row r="2" spans="1:35" s="15" customFormat="1">
      <c r="A2" s="14" t="s">
        <v>61</v>
      </c>
      <c r="B2" s="14"/>
      <c r="C2" s="14" t="s">
        <v>18</v>
      </c>
      <c r="D2" s="14" t="s">
        <v>19</v>
      </c>
      <c r="E2" s="14" t="s">
        <v>20</v>
      </c>
      <c r="F2" s="14" t="s">
        <v>21</v>
      </c>
      <c r="G2" s="14" t="s">
        <v>22</v>
      </c>
      <c r="H2" s="14" t="s">
        <v>24</v>
      </c>
      <c r="I2" s="14" t="s">
        <v>23</v>
      </c>
      <c r="J2" s="14"/>
      <c r="K2" s="14"/>
      <c r="L2" s="14"/>
      <c r="M2" s="14"/>
      <c r="N2" s="14"/>
      <c r="O2" s="14"/>
      <c r="P2" s="14" t="s">
        <v>25</v>
      </c>
      <c r="Q2" s="14" t="s">
        <v>26</v>
      </c>
      <c r="R2" s="14" t="s">
        <v>27</v>
      </c>
      <c r="S2" s="14" t="s">
        <v>28</v>
      </c>
      <c r="T2" s="14" t="s">
        <v>29</v>
      </c>
      <c r="U2" s="14" t="s">
        <v>30</v>
      </c>
      <c r="V2" s="14" t="s">
        <v>31</v>
      </c>
      <c r="W2" s="14" t="s">
        <v>32</v>
      </c>
      <c r="X2" s="14" t="s">
        <v>33</v>
      </c>
      <c r="Y2" s="14" t="s">
        <v>34</v>
      </c>
      <c r="Z2" s="14" t="s">
        <v>35</v>
      </c>
      <c r="AA2" s="14"/>
      <c r="AB2" s="14"/>
      <c r="AC2" s="14"/>
      <c r="AD2" s="14"/>
      <c r="AE2" s="14"/>
      <c r="AF2" s="14"/>
      <c r="AG2" s="14"/>
      <c r="AH2" s="14"/>
      <c r="AI2" s="14"/>
    </row>
    <row r="3" spans="1: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>
      <c r="A4" s="4" t="s">
        <v>36</v>
      </c>
      <c r="B4" s="2">
        <v>49790</v>
      </c>
      <c r="C4" s="2">
        <v>4992</v>
      </c>
      <c r="D4" s="2">
        <v>2708</v>
      </c>
      <c r="E4" s="2">
        <v>2284</v>
      </c>
      <c r="F4" s="2">
        <v>7831</v>
      </c>
      <c r="G4" s="2">
        <v>5061</v>
      </c>
      <c r="H4" s="2">
        <v>1687</v>
      </c>
      <c r="I4" s="2">
        <v>1083</v>
      </c>
      <c r="J4" s="2">
        <v>3592</v>
      </c>
      <c r="K4" s="2">
        <v>1161</v>
      </c>
      <c r="L4" s="2">
        <v>282</v>
      </c>
      <c r="M4" s="2">
        <v>1936</v>
      </c>
      <c r="N4" s="2">
        <v>4851</v>
      </c>
      <c r="O4" s="2">
        <v>670</v>
      </c>
      <c r="P4" s="2">
        <v>4452</v>
      </c>
      <c r="Q4" s="2">
        <v>626</v>
      </c>
      <c r="R4" s="2">
        <v>2466</v>
      </c>
      <c r="S4" s="2">
        <v>1360</v>
      </c>
      <c r="T4" s="2">
        <v>11470</v>
      </c>
      <c r="U4" s="2">
        <v>3668</v>
      </c>
      <c r="V4" s="2">
        <v>4372</v>
      </c>
      <c r="W4" s="2">
        <v>3430</v>
      </c>
      <c r="X4" s="2">
        <v>2489</v>
      </c>
      <c r="Y4" s="2">
        <v>1569</v>
      </c>
      <c r="Z4" s="2">
        <v>920</v>
      </c>
      <c r="AA4" s="2">
        <v>531</v>
      </c>
      <c r="AB4" s="2">
        <v>2159</v>
      </c>
      <c r="AC4" s="2">
        <v>998</v>
      </c>
      <c r="AD4" s="2">
        <v>1470</v>
      </c>
      <c r="AE4" s="2">
        <v>906</v>
      </c>
      <c r="AF4" s="4"/>
      <c r="AG4" s="4" t="s">
        <v>79</v>
      </c>
      <c r="AH4" s="4"/>
      <c r="AI4" s="4"/>
    </row>
    <row r="5" spans="1:35">
      <c r="A5" s="4" t="s">
        <v>39</v>
      </c>
      <c r="B5" s="2">
        <v>9020</v>
      </c>
      <c r="C5" s="2">
        <v>1145</v>
      </c>
      <c r="D5" s="2">
        <v>563</v>
      </c>
      <c r="E5" s="2">
        <v>582</v>
      </c>
      <c r="F5" s="2">
        <v>1595</v>
      </c>
      <c r="G5" s="2">
        <v>975</v>
      </c>
      <c r="H5" s="2">
        <v>349</v>
      </c>
      <c r="I5" s="2">
        <v>271</v>
      </c>
      <c r="J5" s="2">
        <v>528</v>
      </c>
      <c r="K5" s="2">
        <v>211</v>
      </c>
      <c r="L5" s="2">
        <v>51</v>
      </c>
      <c r="M5" s="2">
        <v>348</v>
      </c>
      <c r="N5" s="2">
        <v>1043</v>
      </c>
      <c r="O5" s="2">
        <v>97</v>
      </c>
      <c r="P5" s="2">
        <v>609</v>
      </c>
      <c r="Q5" s="2">
        <v>71</v>
      </c>
      <c r="R5" s="2">
        <v>371</v>
      </c>
      <c r="S5" s="2">
        <v>167</v>
      </c>
      <c r="T5" s="2">
        <v>1932</v>
      </c>
      <c r="U5" s="2">
        <v>420</v>
      </c>
      <c r="V5" s="2">
        <v>943</v>
      </c>
      <c r="W5" s="2">
        <v>569</v>
      </c>
      <c r="X5" s="2">
        <v>341</v>
      </c>
      <c r="Y5" s="2">
        <v>205</v>
      </c>
      <c r="Z5" s="2">
        <v>136</v>
      </c>
      <c r="AA5" s="2">
        <v>45</v>
      </c>
      <c r="AB5" s="2">
        <v>521</v>
      </c>
      <c r="AC5" s="2">
        <v>119</v>
      </c>
      <c r="AD5" s="2">
        <v>258</v>
      </c>
      <c r="AE5" s="2">
        <v>177</v>
      </c>
      <c r="AF5" s="4"/>
      <c r="AG5" s="4" t="s">
        <v>80</v>
      </c>
      <c r="AH5" s="4"/>
      <c r="AI5" s="4"/>
    </row>
    <row r="6" spans="1:35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4"/>
      <c r="AG6" s="4"/>
      <c r="AH6" s="4"/>
      <c r="AI6" s="4"/>
    </row>
    <row r="7" spans="1:35">
      <c r="A7" s="4" t="s">
        <v>45</v>
      </c>
      <c r="B7" s="2">
        <v>49322</v>
      </c>
      <c r="C7" s="2">
        <v>4986</v>
      </c>
      <c r="D7" s="2">
        <v>2703</v>
      </c>
      <c r="E7" s="2">
        <v>2283</v>
      </c>
      <c r="F7" s="2">
        <v>7802</v>
      </c>
      <c r="G7" s="2">
        <v>5053</v>
      </c>
      <c r="H7" s="2">
        <v>1682</v>
      </c>
      <c r="I7" s="2">
        <v>1067</v>
      </c>
      <c r="J7" s="2">
        <v>3354</v>
      </c>
      <c r="K7" s="2">
        <v>1150</v>
      </c>
      <c r="L7" s="2">
        <v>282</v>
      </c>
      <c r="M7" s="2">
        <v>1914</v>
      </c>
      <c r="N7" s="2">
        <v>4844</v>
      </c>
      <c r="O7" s="2">
        <v>666</v>
      </c>
      <c r="P7" s="2">
        <v>4396</v>
      </c>
      <c r="Q7" s="2">
        <v>624</v>
      </c>
      <c r="R7" s="2">
        <v>2413</v>
      </c>
      <c r="S7" s="2">
        <v>1359</v>
      </c>
      <c r="T7" s="2">
        <v>11421</v>
      </c>
      <c r="U7" s="2">
        <v>3656</v>
      </c>
      <c r="V7" s="2">
        <v>4345</v>
      </c>
      <c r="W7" s="2">
        <v>3420</v>
      </c>
      <c r="X7" s="2">
        <v>2484</v>
      </c>
      <c r="Y7" s="2">
        <v>1564</v>
      </c>
      <c r="Z7" s="2">
        <v>920</v>
      </c>
      <c r="AA7" s="2">
        <v>531</v>
      </c>
      <c r="AB7" s="2">
        <v>2157</v>
      </c>
      <c r="AC7" s="2">
        <v>994</v>
      </c>
      <c r="AD7" s="2">
        <v>1437</v>
      </c>
      <c r="AE7" s="2">
        <v>904</v>
      </c>
      <c r="AF7" s="4"/>
      <c r="AG7" s="4" t="s">
        <v>81</v>
      </c>
      <c r="AH7" s="4"/>
      <c r="AI7" s="4"/>
    </row>
    <row r="8" spans="1:35">
      <c r="A8" s="5" t="s">
        <v>46</v>
      </c>
      <c r="B8" s="11">
        <f>B4-B7</f>
        <v>468</v>
      </c>
      <c r="C8" s="11">
        <f t="shared" ref="C8:AE8" si="0">C4-C7</f>
        <v>6</v>
      </c>
      <c r="D8" s="11">
        <f t="shared" si="0"/>
        <v>5</v>
      </c>
      <c r="E8" s="11">
        <f t="shared" si="0"/>
        <v>1</v>
      </c>
      <c r="F8" s="11">
        <f t="shared" si="0"/>
        <v>29</v>
      </c>
      <c r="G8" s="11">
        <f t="shared" si="0"/>
        <v>8</v>
      </c>
      <c r="H8" s="11">
        <f t="shared" si="0"/>
        <v>5</v>
      </c>
      <c r="I8" s="11">
        <f t="shared" si="0"/>
        <v>16</v>
      </c>
      <c r="J8" s="11">
        <f t="shared" si="0"/>
        <v>238</v>
      </c>
      <c r="K8" s="11">
        <f t="shared" si="0"/>
        <v>11</v>
      </c>
      <c r="L8" s="11">
        <f t="shared" si="0"/>
        <v>0</v>
      </c>
      <c r="M8" s="11">
        <f t="shared" si="0"/>
        <v>22</v>
      </c>
      <c r="N8" s="11">
        <f t="shared" si="0"/>
        <v>7</v>
      </c>
      <c r="O8" s="11">
        <f t="shared" si="0"/>
        <v>4</v>
      </c>
      <c r="P8" s="11">
        <f t="shared" si="0"/>
        <v>56</v>
      </c>
      <c r="Q8" s="11">
        <f t="shared" si="0"/>
        <v>2</v>
      </c>
      <c r="R8" s="11">
        <f t="shared" si="0"/>
        <v>53</v>
      </c>
      <c r="S8" s="11">
        <f t="shared" si="0"/>
        <v>1</v>
      </c>
      <c r="T8" s="11">
        <f t="shared" si="0"/>
        <v>49</v>
      </c>
      <c r="U8" s="11">
        <f t="shared" si="0"/>
        <v>12</v>
      </c>
      <c r="V8" s="11">
        <f t="shared" si="0"/>
        <v>27</v>
      </c>
      <c r="W8" s="11">
        <f t="shared" si="0"/>
        <v>10</v>
      </c>
      <c r="X8" s="11">
        <f t="shared" si="0"/>
        <v>5</v>
      </c>
      <c r="Y8" s="11">
        <f t="shared" si="0"/>
        <v>5</v>
      </c>
      <c r="Z8" s="11">
        <f t="shared" si="0"/>
        <v>0</v>
      </c>
      <c r="AA8" s="11">
        <f t="shared" si="0"/>
        <v>0</v>
      </c>
      <c r="AB8" s="11">
        <f t="shared" si="0"/>
        <v>2</v>
      </c>
      <c r="AC8" s="11">
        <f t="shared" si="0"/>
        <v>4</v>
      </c>
      <c r="AD8" s="11">
        <f t="shared" si="0"/>
        <v>33</v>
      </c>
      <c r="AE8" s="11">
        <f t="shared" si="0"/>
        <v>2</v>
      </c>
      <c r="AF8" s="4"/>
      <c r="AG8" s="4"/>
      <c r="AH8" s="4"/>
      <c r="AI8" s="4"/>
    </row>
    <row r="9" spans="1:35">
      <c r="A9" s="5" t="s">
        <v>38</v>
      </c>
      <c r="B9" s="3">
        <f>B8/B4</f>
        <v>9.3994778067885126E-3</v>
      </c>
      <c r="C9" s="3">
        <f t="shared" ref="C9:AE9" si="1">C8/C4</f>
        <v>1.201923076923077E-3</v>
      </c>
      <c r="D9" s="3">
        <f t="shared" si="1"/>
        <v>1.846381093057607E-3</v>
      </c>
      <c r="E9" s="3">
        <f t="shared" si="1"/>
        <v>4.3782837127845885E-4</v>
      </c>
      <c r="F9" s="3">
        <f t="shared" si="1"/>
        <v>3.7032307495849827E-3</v>
      </c>
      <c r="G9" s="3">
        <f t="shared" si="1"/>
        <v>1.5807152736613318E-3</v>
      </c>
      <c r="H9" s="3">
        <f t="shared" si="1"/>
        <v>2.9638411381149969E-3</v>
      </c>
      <c r="I9" s="3">
        <f t="shared" si="1"/>
        <v>1.4773776546629732E-2</v>
      </c>
      <c r="J9" s="3">
        <f t="shared" si="1"/>
        <v>6.6258351893095771E-2</v>
      </c>
      <c r="K9" s="3">
        <f t="shared" si="1"/>
        <v>9.4745908699397068E-3</v>
      </c>
      <c r="L9" s="3">
        <f t="shared" si="1"/>
        <v>0</v>
      </c>
      <c r="M9" s="3">
        <f t="shared" si="1"/>
        <v>1.1363636363636364E-2</v>
      </c>
      <c r="N9" s="3">
        <f t="shared" si="1"/>
        <v>1.443001443001443E-3</v>
      </c>
      <c r="O9" s="3">
        <f t="shared" si="1"/>
        <v>5.9701492537313433E-3</v>
      </c>
      <c r="P9" s="3">
        <f t="shared" si="1"/>
        <v>1.2578616352201259E-2</v>
      </c>
      <c r="Q9" s="3">
        <f t="shared" si="1"/>
        <v>3.1948881789137379E-3</v>
      </c>
      <c r="R9" s="3">
        <f t="shared" si="1"/>
        <v>2.1492295214922953E-2</v>
      </c>
      <c r="S9" s="3">
        <f t="shared" si="1"/>
        <v>7.3529411764705881E-4</v>
      </c>
      <c r="T9" s="3">
        <f t="shared" si="1"/>
        <v>4.2720139494333044E-3</v>
      </c>
      <c r="U9" s="3">
        <f t="shared" si="1"/>
        <v>3.2715376226826608E-3</v>
      </c>
      <c r="V9" s="3">
        <f t="shared" si="1"/>
        <v>6.1756633119853617E-3</v>
      </c>
      <c r="W9" s="3">
        <f t="shared" si="1"/>
        <v>2.9154518950437317E-3</v>
      </c>
      <c r="X9" s="3">
        <f t="shared" si="1"/>
        <v>2.008838891120932E-3</v>
      </c>
      <c r="Y9" s="3">
        <f t="shared" si="1"/>
        <v>3.1867431485022306E-3</v>
      </c>
      <c r="Z9" s="3">
        <f t="shared" si="1"/>
        <v>0</v>
      </c>
      <c r="AA9" s="3">
        <f t="shared" si="1"/>
        <v>0</v>
      </c>
      <c r="AB9" s="3">
        <f t="shared" si="1"/>
        <v>9.2635479388605835E-4</v>
      </c>
      <c r="AC9" s="3">
        <f t="shared" si="1"/>
        <v>4.0080160320641279E-3</v>
      </c>
      <c r="AD9" s="3">
        <f t="shared" si="1"/>
        <v>2.2448979591836733E-2</v>
      </c>
      <c r="AE9" s="3">
        <f t="shared" si="1"/>
        <v>2.2075055187637969E-3</v>
      </c>
      <c r="AF9" s="4"/>
      <c r="AG9" s="4"/>
      <c r="AH9" s="4"/>
      <c r="AI9" s="4"/>
    </row>
    <row r="10" spans="1:35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4"/>
      <c r="AG10" s="4"/>
      <c r="AH10" s="4"/>
      <c r="AI10" s="4"/>
    </row>
    <row r="11" spans="1:35">
      <c r="A11" s="4" t="s">
        <v>41</v>
      </c>
      <c r="B11" s="2">
        <v>253</v>
      </c>
      <c r="C11" s="2">
        <v>1</v>
      </c>
      <c r="D11" s="2">
        <v>0</v>
      </c>
      <c r="E11" s="2">
        <v>1</v>
      </c>
      <c r="F11" s="2">
        <v>14</v>
      </c>
      <c r="G11" s="2">
        <v>6</v>
      </c>
      <c r="H11" s="2">
        <v>3</v>
      </c>
      <c r="I11" s="2">
        <v>5</v>
      </c>
      <c r="J11" s="2">
        <v>124</v>
      </c>
      <c r="K11" s="2">
        <v>4</v>
      </c>
      <c r="L11" s="2">
        <v>0</v>
      </c>
      <c r="M11" s="2">
        <v>20</v>
      </c>
      <c r="N11" s="2">
        <v>5</v>
      </c>
      <c r="O11" s="2">
        <v>3</v>
      </c>
      <c r="P11" s="2">
        <v>27</v>
      </c>
      <c r="Q11" s="2">
        <v>0</v>
      </c>
      <c r="R11" s="2">
        <v>26</v>
      </c>
      <c r="S11" s="2">
        <v>1</v>
      </c>
      <c r="T11" s="2">
        <v>29</v>
      </c>
      <c r="U11" s="2">
        <v>6</v>
      </c>
      <c r="V11" s="2">
        <v>19</v>
      </c>
      <c r="W11" s="2">
        <v>4</v>
      </c>
      <c r="X11" s="2">
        <v>3</v>
      </c>
      <c r="Y11" s="2">
        <v>3</v>
      </c>
      <c r="Z11" s="2">
        <v>0</v>
      </c>
      <c r="AA11" s="2">
        <v>0</v>
      </c>
      <c r="AB11" s="2">
        <v>1</v>
      </c>
      <c r="AC11" s="2">
        <v>4</v>
      </c>
      <c r="AD11" s="2">
        <v>18</v>
      </c>
      <c r="AE11" s="2">
        <v>0</v>
      </c>
      <c r="AF11" s="4"/>
      <c r="AG11" s="4" t="s">
        <v>82</v>
      </c>
      <c r="AH11" s="4"/>
      <c r="AI11" s="4"/>
    </row>
    <row r="12" spans="1:35">
      <c r="A12" s="4" t="s">
        <v>43</v>
      </c>
      <c r="B12" s="2">
        <v>155</v>
      </c>
      <c r="C12" s="2">
        <v>0</v>
      </c>
      <c r="D12" s="2">
        <v>0</v>
      </c>
      <c r="E12" s="2">
        <v>0</v>
      </c>
      <c r="F12" s="2">
        <v>10</v>
      </c>
      <c r="G12" s="2">
        <v>3</v>
      </c>
      <c r="H12" s="2">
        <v>3</v>
      </c>
      <c r="I12" s="2">
        <v>4</v>
      </c>
      <c r="J12" s="2">
        <v>46</v>
      </c>
      <c r="K12" s="2">
        <v>3</v>
      </c>
      <c r="L12" s="2">
        <v>0</v>
      </c>
      <c r="M12" s="2">
        <v>18</v>
      </c>
      <c r="N12" s="2">
        <v>4</v>
      </c>
      <c r="O12" s="2">
        <v>0</v>
      </c>
      <c r="P12" s="2">
        <v>26</v>
      </c>
      <c r="Q12" s="2">
        <v>0</v>
      </c>
      <c r="R12" s="2">
        <v>25</v>
      </c>
      <c r="S12" s="2">
        <v>1</v>
      </c>
      <c r="T12" s="2">
        <v>22</v>
      </c>
      <c r="U12" s="2">
        <v>5</v>
      </c>
      <c r="V12" s="2">
        <v>16</v>
      </c>
      <c r="W12" s="2">
        <v>1</v>
      </c>
      <c r="X12" s="2">
        <v>3</v>
      </c>
      <c r="Y12" s="2">
        <v>3</v>
      </c>
      <c r="Z12" s="2">
        <v>0</v>
      </c>
      <c r="AA12" s="2">
        <v>0</v>
      </c>
      <c r="AB12" s="2">
        <v>1</v>
      </c>
      <c r="AC12" s="2">
        <v>4</v>
      </c>
      <c r="AD12" s="2">
        <v>18</v>
      </c>
      <c r="AE12" s="2">
        <v>0</v>
      </c>
      <c r="AF12" s="4"/>
      <c r="AG12" s="4" t="s">
        <v>83</v>
      </c>
      <c r="AH12" s="4"/>
      <c r="AI12" s="4"/>
    </row>
    <row r="13" spans="1:35" s="17" customFormat="1">
      <c r="A13" s="5" t="s">
        <v>56</v>
      </c>
      <c r="B13" s="3">
        <f>B11/B8</f>
        <v>0.54059829059829057</v>
      </c>
      <c r="C13" s="3">
        <f t="shared" ref="C13:AE13" si="2">C11/C8</f>
        <v>0.16666666666666666</v>
      </c>
      <c r="D13" s="3">
        <f t="shared" si="2"/>
        <v>0</v>
      </c>
      <c r="E13" s="3">
        <f t="shared" si="2"/>
        <v>1</v>
      </c>
      <c r="F13" s="3">
        <f t="shared" si="2"/>
        <v>0.48275862068965519</v>
      </c>
      <c r="G13" s="3">
        <f t="shared" si="2"/>
        <v>0.75</v>
      </c>
      <c r="H13" s="3">
        <f t="shared" si="2"/>
        <v>0.6</v>
      </c>
      <c r="I13" s="3">
        <f t="shared" si="2"/>
        <v>0.3125</v>
      </c>
      <c r="J13" s="3">
        <f t="shared" si="2"/>
        <v>0.52100840336134457</v>
      </c>
      <c r="K13" s="3">
        <f t="shared" si="2"/>
        <v>0.36363636363636365</v>
      </c>
      <c r="L13" s="3" t="e">
        <f t="shared" ref="L13:AA13" si="3">L11/L8</f>
        <v>#DIV/0!</v>
      </c>
      <c r="M13" s="3">
        <f t="shared" si="3"/>
        <v>0.90909090909090906</v>
      </c>
      <c r="N13" s="3">
        <f t="shared" si="3"/>
        <v>0.7142857142857143</v>
      </c>
      <c r="O13" s="3">
        <f t="shared" si="3"/>
        <v>0.75</v>
      </c>
      <c r="P13" s="3">
        <f t="shared" si="3"/>
        <v>0.48214285714285715</v>
      </c>
      <c r="Q13" s="3">
        <f t="shared" si="3"/>
        <v>0</v>
      </c>
      <c r="R13" s="3">
        <f t="shared" si="3"/>
        <v>0.49056603773584906</v>
      </c>
      <c r="S13" s="3">
        <f t="shared" si="3"/>
        <v>1</v>
      </c>
      <c r="T13" s="3">
        <f t="shared" si="3"/>
        <v>0.59183673469387754</v>
      </c>
      <c r="U13" s="3">
        <f t="shared" si="3"/>
        <v>0.5</v>
      </c>
      <c r="V13" s="3">
        <f t="shared" si="3"/>
        <v>0.70370370370370372</v>
      </c>
      <c r="W13" s="3">
        <f t="shared" si="3"/>
        <v>0.4</v>
      </c>
      <c r="X13" s="3">
        <f t="shared" si="3"/>
        <v>0.6</v>
      </c>
      <c r="Y13" s="3">
        <f t="shared" si="3"/>
        <v>0.6</v>
      </c>
      <c r="Z13" s="3" t="e">
        <f t="shared" si="3"/>
        <v>#DIV/0!</v>
      </c>
      <c r="AA13" s="3" t="e">
        <f t="shared" si="3"/>
        <v>#DIV/0!</v>
      </c>
      <c r="AB13" s="3">
        <f t="shared" si="2"/>
        <v>0.5</v>
      </c>
      <c r="AC13" s="3">
        <f t="shared" si="2"/>
        <v>1</v>
      </c>
      <c r="AD13" s="3">
        <f t="shared" si="2"/>
        <v>0.54545454545454541</v>
      </c>
      <c r="AE13" s="3">
        <f t="shared" si="2"/>
        <v>0</v>
      </c>
      <c r="AF13" s="5"/>
      <c r="AG13" s="5"/>
      <c r="AH13" s="5"/>
      <c r="AI13" s="5"/>
    </row>
    <row r="14" spans="1:35" s="1" customFormat="1">
      <c r="A14" s="5" t="s">
        <v>53</v>
      </c>
      <c r="B14" s="3">
        <f t="shared" ref="B14:AE14" si="4">B12/B8</f>
        <v>0.33119658119658119</v>
      </c>
      <c r="C14" s="3">
        <f t="shared" si="4"/>
        <v>0</v>
      </c>
      <c r="D14" s="3">
        <f t="shared" si="4"/>
        <v>0</v>
      </c>
      <c r="E14" s="3">
        <f t="shared" si="4"/>
        <v>0</v>
      </c>
      <c r="F14" s="3">
        <f t="shared" si="4"/>
        <v>0.34482758620689657</v>
      </c>
      <c r="G14" s="3">
        <f t="shared" si="4"/>
        <v>0.375</v>
      </c>
      <c r="H14" s="3">
        <f t="shared" si="4"/>
        <v>0.6</v>
      </c>
      <c r="I14" s="3">
        <f t="shared" si="4"/>
        <v>0.25</v>
      </c>
      <c r="J14" s="3">
        <f t="shared" si="4"/>
        <v>0.19327731092436976</v>
      </c>
      <c r="K14" s="3">
        <f t="shared" si="4"/>
        <v>0.27272727272727271</v>
      </c>
      <c r="L14" s="3" t="e">
        <f t="shared" ref="L14:AA14" si="5">L12/L8</f>
        <v>#DIV/0!</v>
      </c>
      <c r="M14" s="3">
        <f t="shared" si="5"/>
        <v>0.81818181818181823</v>
      </c>
      <c r="N14" s="3">
        <f t="shared" si="5"/>
        <v>0.5714285714285714</v>
      </c>
      <c r="O14" s="3">
        <f t="shared" si="5"/>
        <v>0</v>
      </c>
      <c r="P14" s="3">
        <f t="shared" si="5"/>
        <v>0.4642857142857143</v>
      </c>
      <c r="Q14" s="3">
        <f t="shared" si="5"/>
        <v>0</v>
      </c>
      <c r="R14" s="3">
        <f t="shared" si="5"/>
        <v>0.47169811320754718</v>
      </c>
      <c r="S14" s="3">
        <f t="shared" si="5"/>
        <v>1</v>
      </c>
      <c r="T14" s="3">
        <f t="shared" si="5"/>
        <v>0.44897959183673469</v>
      </c>
      <c r="U14" s="3">
        <f t="shared" si="5"/>
        <v>0.41666666666666669</v>
      </c>
      <c r="V14" s="3">
        <f t="shared" si="5"/>
        <v>0.59259259259259256</v>
      </c>
      <c r="W14" s="3">
        <f t="shared" si="5"/>
        <v>0.1</v>
      </c>
      <c r="X14" s="3">
        <f t="shared" si="5"/>
        <v>0.6</v>
      </c>
      <c r="Y14" s="3">
        <f t="shared" si="5"/>
        <v>0.6</v>
      </c>
      <c r="Z14" s="3" t="e">
        <f t="shared" si="5"/>
        <v>#DIV/0!</v>
      </c>
      <c r="AA14" s="3" t="e">
        <f t="shared" si="5"/>
        <v>#DIV/0!</v>
      </c>
      <c r="AB14" s="3">
        <f t="shared" si="4"/>
        <v>0.5</v>
      </c>
      <c r="AC14" s="3">
        <f t="shared" si="4"/>
        <v>1</v>
      </c>
      <c r="AD14" s="3">
        <f t="shared" si="4"/>
        <v>0.54545454545454541</v>
      </c>
      <c r="AE14" s="3">
        <f t="shared" si="4"/>
        <v>0</v>
      </c>
      <c r="AF14" s="5"/>
      <c r="AG14" s="5"/>
      <c r="AH14" s="5"/>
      <c r="AI14" s="5"/>
    </row>
    <row r="15" spans="1:35" s="1" customFormat="1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5"/>
      <c r="AG15" s="5"/>
      <c r="AH15" s="5"/>
      <c r="AI15" s="5"/>
    </row>
    <row r="16" spans="1:35">
      <c r="A16" s="4" t="s">
        <v>57</v>
      </c>
      <c r="B16" s="2">
        <v>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4</v>
      </c>
      <c r="K16" s="2">
        <v>2</v>
      </c>
      <c r="L16" s="2">
        <v>0</v>
      </c>
      <c r="M16" s="2">
        <v>0</v>
      </c>
      <c r="N16" s="2">
        <v>0</v>
      </c>
      <c r="O16" s="2">
        <v>0</v>
      </c>
      <c r="P16" s="2">
        <v>1</v>
      </c>
      <c r="Q16" s="2">
        <v>0</v>
      </c>
      <c r="R16" s="2">
        <v>1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2</v>
      </c>
      <c r="AE16" s="2">
        <v>0</v>
      </c>
      <c r="AF16" s="4"/>
      <c r="AG16" s="4" t="s">
        <v>84</v>
      </c>
      <c r="AH16" s="4"/>
      <c r="AI16" s="4"/>
    </row>
    <row r="17" spans="1:35">
      <c r="A17" s="4" t="s">
        <v>58</v>
      </c>
      <c r="B17" s="2">
        <v>206</v>
      </c>
      <c r="C17" s="2">
        <v>5</v>
      </c>
      <c r="D17" s="2">
        <v>5</v>
      </c>
      <c r="E17" s="2">
        <v>0</v>
      </c>
      <c r="F17" s="2">
        <v>15</v>
      </c>
      <c r="G17" s="2">
        <v>2</v>
      </c>
      <c r="H17" s="2">
        <v>2</v>
      </c>
      <c r="I17" s="2">
        <v>11</v>
      </c>
      <c r="J17" s="2">
        <v>110</v>
      </c>
      <c r="K17" s="2">
        <v>5</v>
      </c>
      <c r="L17" s="2">
        <v>0</v>
      </c>
      <c r="M17" s="2">
        <v>2</v>
      </c>
      <c r="N17" s="2">
        <v>2</v>
      </c>
      <c r="O17" s="2">
        <v>1</v>
      </c>
      <c r="P17" s="2">
        <v>28</v>
      </c>
      <c r="Q17" s="2">
        <v>2</v>
      </c>
      <c r="R17" s="2">
        <v>26</v>
      </c>
      <c r="S17" s="2">
        <v>0</v>
      </c>
      <c r="T17" s="2">
        <v>20</v>
      </c>
      <c r="U17" s="2">
        <v>6</v>
      </c>
      <c r="V17" s="2">
        <v>8</v>
      </c>
      <c r="W17" s="2">
        <v>6</v>
      </c>
      <c r="X17" s="2">
        <v>2</v>
      </c>
      <c r="Y17" s="2">
        <v>2</v>
      </c>
      <c r="Z17" s="2">
        <v>0</v>
      </c>
      <c r="AA17" s="2">
        <v>0</v>
      </c>
      <c r="AB17" s="2">
        <v>1</v>
      </c>
      <c r="AC17" s="2">
        <v>0</v>
      </c>
      <c r="AD17" s="2">
        <v>13</v>
      </c>
      <c r="AE17" s="2">
        <v>2</v>
      </c>
      <c r="AF17" s="4"/>
      <c r="AG17" s="4" t="s">
        <v>85</v>
      </c>
      <c r="AH17" s="4"/>
      <c r="AI17" s="4"/>
    </row>
    <row r="18" spans="1:35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4"/>
      <c r="AG18" s="4"/>
      <c r="AH18" s="4"/>
      <c r="AI18" s="4"/>
    </row>
    <row r="19" spans="1:35">
      <c r="A19" s="4" t="s">
        <v>116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4"/>
      <c r="AG19" s="4"/>
      <c r="AH19" s="4"/>
      <c r="AI19" s="4"/>
    </row>
    <row r="20" spans="1:35">
      <c r="A20" s="28" t="s">
        <v>117</v>
      </c>
      <c r="B20" s="29">
        <v>7.2649572649572655E-2</v>
      </c>
      <c r="C20" s="29">
        <v>0</v>
      </c>
      <c r="D20" s="29">
        <v>0</v>
      </c>
      <c r="E20" s="29">
        <v>0</v>
      </c>
      <c r="F20" s="29">
        <v>3.4482758620689655E-2</v>
      </c>
      <c r="G20" s="29">
        <v>0.125</v>
      </c>
      <c r="H20" s="29">
        <v>0</v>
      </c>
      <c r="I20" s="29">
        <v>0</v>
      </c>
      <c r="J20" s="29">
        <v>5.8823529411764705E-2</v>
      </c>
      <c r="K20" s="29">
        <v>0</v>
      </c>
      <c r="L20" s="29">
        <v>0</v>
      </c>
      <c r="M20" s="29">
        <v>0.22727272727272727</v>
      </c>
      <c r="N20" s="29">
        <v>0</v>
      </c>
      <c r="O20" s="29">
        <v>0</v>
      </c>
      <c r="P20" s="29">
        <v>1.7857142857142856E-2</v>
      </c>
      <c r="Q20" s="29">
        <v>0</v>
      </c>
      <c r="R20" s="29">
        <v>1.8867924528301886E-2</v>
      </c>
      <c r="S20" s="29">
        <v>0</v>
      </c>
      <c r="T20" s="29">
        <v>0.10204081632653061</v>
      </c>
      <c r="U20" s="29">
        <v>8.3333333333333329E-2</v>
      </c>
      <c r="V20" s="29">
        <v>3.7037037037037035E-2</v>
      </c>
      <c r="W20" s="29">
        <v>0.3</v>
      </c>
      <c r="X20" s="29">
        <v>0.2</v>
      </c>
      <c r="Y20" s="29">
        <v>0.2</v>
      </c>
      <c r="Z20" s="29">
        <v>0</v>
      </c>
      <c r="AA20" s="29">
        <v>0</v>
      </c>
      <c r="AB20" s="29">
        <v>0</v>
      </c>
      <c r="AC20" s="29">
        <v>0.25</v>
      </c>
      <c r="AD20" s="29">
        <v>0.18181818181818185</v>
      </c>
      <c r="AE20" s="29">
        <v>0</v>
      </c>
      <c r="AF20" s="4"/>
      <c r="AG20" s="4" t="s">
        <v>149</v>
      </c>
      <c r="AH20" s="4"/>
      <c r="AI20" s="4"/>
    </row>
    <row r="21" spans="1:35">
      <c r="A21" s="28" t="s">
        <v>118</v>
      </c>
      <c r="B21" s="29">
        <v>0.1858974358974359</v>
      </c>
      <c r="C21" s="29">
        <v>0.16666666666666666</v>
      </c>
      <c r="D21" s="29">
        <v>0.2</v>
      </c>
      <c r="E21" s="29">
        <v>0</v>
      </c>
      <c r="F21" s="29">
        <v>0.44827586206896558</v>
      </c>
      <c r="G21" s="29">
        <v>0.5</v>
      </c>
      <c r="H21" s="29">
        <v>0</v>
      </c>
      <c r="I21" s="29">
        <v>0.5625</v>
      </c>
      <c r="J21" s="29">
        <v>7.9831932773109238E-2</v>
      </c>
      <c r="K21" s="29">
        <v>0.18181818181818185</v>
      </c>
      <c r="L21" s="29">
        <v>0</v>
      </c>
      <c r="M21" s="29">
        <v>0.45454545454545453</v>
      </c>
      <c r="N21" s="29">
        <v>0</v>
      </c>
      <c r="O21" s="29">
        <v>0.25</v>
      </c>
      <c r="P21" s="29">
        <v>0.2857142857142857</v>
      </c>
      <c r="Q21" s="29">
        <v>0</v>
      </c>
      <c r="R21" s="29">
        <v>0.30188679245283018</v>
      </c>
      <c r="S21" s="29">
        <v>0</v>
      </c>
      <c r="T21" s="29">
        <v>0.20408163265306123</v>
      </c>
      <c r="U21" s="29">
        <v>8.3333333333333329E-2</v>
      </c>
      <c r="V21" s="29">
        <v>0.29629629629629628</v>
      </c>
      <c r="W21" s="29">
        <v>0.1</v>
      </c>
      <c r="X21" s="29">
        <v>0.6</v>
      </c>
      <c r="Y21" s="29">
        <v>0.6</v>
      </c>
      <c r="Z21" s="29">
        <v>0</v>
      </c>
      <c r="AA21" s="29">
        <v>0</v>
      </c>
      <c r="AB21" s="29">
        <v>0.5</v>
      </c>
      <c r="AC21" s="29">
        <v>0.25</v>
      </c>
      <c r="AD21" s="29">
        <v>0.30303030303030304</v>
      </c>
      <c r="AE21" s="29">
        <v>0</v>
      </c>
      <c r="AF21" s="4"/>
      <c r="AG21" s="4" t="s">
        <v>150</v>
      </c>
      <c r="AH21" s="4"/>
      <c r="AI21" s="4"/>
    </row>
    <row r="22" spans="1:35">
      <c r="A22" s="28" t="s">
        <v>119</v>
      </c>
      <c r="B22" s="29">
        <v>0.37393162393162394</v>
      </c>
      <c r="C22" s="29">
        <v>0.33333333333333331</v>
      </c>
      <c r="D22" s="29">
        <v>0.2</v>
      </c>
      <c r="E22" s="29">
        <v>1</v>
      </c>
      <c r="F22" s="29">
        <v>0.37931034482758619</v>
      </c>
      <c r="G22" s="29">
        <v>0.25</v>
      </c>
      <c r="H22" s="29">
        <v>0.4</v>
      </c>
      <c r="I22" s="29">
        <v>0.4375</v>
      </c>
      <c r="J22" s="29">
        <v>0.34033613445378152</v>
      </c>
      <c r="K22" s="29">
        <v>0.3636363636363637</v>
      </c>
      <c r="L22" s="29">
        <v>0</v>
      </c>
      <c r="M22" s="29">
        <v>0.31818181818181818</v>
      </c>
      <c r="N22" s="29">
        <v>0.14285714285714285</v>
      </c>
      <c r="O22" s="29">
        <v>0</v>
      </c>
      <c r="P22" s="29">
        <v>0.5714285714285714</v>
      </c>
      <c r="Q22" s="29">
        <v>0</v>
      </c>
      <c r="R22" s="29">
        <v>0.60377358490566035</v>
      </c>
      <c r="S22" s="29">
        <v>0</v>
      </c>
      <c r="T22" s="29">
        <v>0.46938775510204084</v>
      </c>
      <c r="U22" s="29">
        <v>0.5</v>
      </c>
      <c r="V22" s="29">
        <v>0.44444444444444442</v>
      </c>
      <c r="W22" s="29">
        <v>0.5</v>
      </c>
      <c r="X22" s="29">
        <v>0</v>
      </c>
      <c r="Y22" s="29">
        <v>0</v>
      </c>
      <c r="Z22" s="29">
        <v>0</v>
      </c>
      <c r="AA22" s="29">
        <v>0</v>
      </c>
      <c r="AB22" s="29">
        <v>0.5</v>
      </c>
      <c r="AC22" s="29">
        <v>0.5</v>
      </c>
      <c r="AD22" s="29">
        <v>0.30303030303030304</v>
      </c>
      <c r="AE22" s="29">
        <v>0.5</v>
      </c>
      <c r="AF22" s="4"/>
      <c r="AG22" s="4" t="s">
        <v>151</v>
      </c>
      <c r="AH22" s="4"/>
      <c r="AI22" s="4"/>
    </row>
    <row r="23" spans="1:35">
      <c r="A23" s="28" t="s">
        <v>120</v>
      </c>
      <c r="B23" s="29">
        <v>0.18803418803418803</v>
      </c>
      <c r="C23" s="29">
        <v>0.5</v>
      </c>
      <c r="D23" s="29">
        <v>0.6</v>
      </c>
      <c r="E23" s="29">
        <v>0</v>
      </c>
      <c r="F23" s="29">
        <v>6.8965517241379309E-2</v>
      </c>
      <c r="G23" s="29">
        <v>0</v>
      </c>
      <c r="H23" s="29">
        <v>0.4</v>
      </c>
      <c r="I23" s="29">
        <v>0</v>
      </c>
      <c r="J23" s="29">
        <v>0.23949579831932774</v>
      </c>
      <c r="K23" s="29">
        <v>9.0909090909090925E-2</v>
      </c>
      <c r="L23" s="29">
        <v>0</v>
      </c>
      <c r="M23" s="29">
        <v>0</v>
      </c>
      <c r="N23" s="29">
        <v>0.42857142857142855</v>
      </c>
      <c r="O23" s="29">
        <v>0.5</v>
      </c>
      <c r="P23" s="29">
        <v>0.10714285714285714</v>
      </c>
      <c r="Q23" s="29">
        <v>0.5</v>
      </c>
      <c r="R23" s="29">
        <v>7.5471698113207544E-2</v>
      </c>
      <c r="S23" s="29">
        <v>1</v>
      </c>
      <c r="T23" s="29">
        <v>0.14285714285714285</v>
      </c>
      <c r="U23" s="29">
        <v>0.16666666666666666</v>
      </c>
      <c r="V23" s="29">
        <v>0.14814814814814814</v>
      </c>
      <c r="W23" s="29">
        <v>0.1</v>
      </c>
      <c r="X23" s="29">
        <v>0.2</v>
      </c>
      <c r="Y23" s="29">
        <v>0.2</v>
      </c>
      <c r="Z23" s="29">
        <v>0</v>
      </c>
      <c r="AA23" s="29">
        <v>0</v>
      </c>
      <c r="AB23" s="29">
        <v>0</v>
      </c>
      <c r="AC23" s="29">
        <v>0</v>
      </c>
      <c r="AD23" s="29">
        <v>0.15151515151515152</v>
      </c>
      <c r="AE23" s="29">
        <v>0.5</v>
      </c>
      <c r="AF23" s="4"/>
      <c r="AG23" s="4" t="s">
        <v>152</v>
      </c>
      <c r="AH23" s="4"/>
      <c r="AI23" s="4"/>
    </row>
    <row r="24" spans="1:35">
      <c r="A24" s="28" t="s">
        <v>121</v>
      </c>
      <c r="B24" s="29">
        <v>9.8290598290598302E-2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0.15546218487394958</v>
      </c>
      <c r="K24" s="29">
        <v>9.0909090909090925E-2</v>
      </c>
      <c r="L24" s="29">
        <v>0</v>
      </c>
      <c r="M24" s="29">
        <v>0</v>
      </c>
      <c r="N24" s="29">
        <v>0.42857142857142855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8.1632653061224497E-2</v>
      </c>
      <c r="U24" s="29">
        <v>0.16666666666666666</v>
      </c>
      <c r="V24" s="29">
        <v>7.407407407407407E-2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3.0303030303030304E-2</v>
      </c>
      <c r="AE24" s="29">
        <v>0</v>
      </c>
      <c r="AF24" s="4"/>
      <c r="AG24" s="4" t="s">
        <v>153</v>
      </c>
      <c r="AH24" s="4"/>
      <c r="AI24" s="4"/>
    </row>
    <row r="25" spans="1:35">
      <c r="A25" s="28" t="s">
        <v>122</v>
      </c>
      <c r="B25" s="29">
        <v>5.128205128205128E-2</v>
      </c>
      <c r="C25" s="29">
        <v>0</v>
      </c>
      <c r="D25" s="29">
        <v>0</v>
      </c>
      <c r="E25" s="29">
        <v>0</v>
      </c>
      <c r="F25" s="29">
        <v>3.4482758620689655E-2</v>
      </c>
      <c r="G25" s="29">
        <v>0.125</v>
      </c>
      <c r="H25" s="29">
        <v>0</v>
      </c>
      <c r="I25" s="29">
        <v>0</v>
      </c>
      <c r="J25" s="29">
        <v>7.5630252100840331E-2</v>
      </c>
      <c r="K25" s="29">
        <v>0.18181818181818185</v>
      </c>
      <c r="L25" s="29">
        <v>0</v>
      </c>
      <c r="M25" s="29">
        <v>0</v>
      </c>
      <c r="N25" s="29">
        <v>0</v>
      </c>
      <c r="O25" s="29">
        <v>0.25</v>
      </c>
      <c r="P25" s="29">
        <v>1.7857142857142856E-2</v>
      </c>
      <c r="Q25" s="29">
        <v>0.5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3.0303030303030304E-2</v>
      </c>
      <c r="AE25" s="29">
        <v>0</v>
      </c>
      <c r="AF25" s="4"/>
      <c r="AG25" s="4" t="s">
        <v>154</v>
      </c>
      <c r="AH25" s="4"/>
      <c r="AI25" s="4"/>
    </row>
    <row r="26" spans="1:35">
      <c r="A26" s="28" t="s">
        <v>123</v>
      </c>
      <c r="B26" s="29">
        <v>1.4957264957264958E-2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2.5210084033613446E-2</v>
      </c>
      <c r="K26" s="29">
        <v>9.0909090909090925E-2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4"/>
      <c r="AG26" s="4" t="s">
        <v>155</v>
      </c>
      <c r="AH26" s="4"/>
      <c r="AI26" s="4"/>
    </row>
    <row r="27" spans="1:35">
      <c r="A27" s="28" t="s">
        <v>124</v>
      </c>
      <c r="B27" s="29">
        <v>1.4957264957264958E-2</v>
      </c>
      <c r="C27" s="29">
        <v>0</v>
      </c>
      <c r="D27" s="29">
        <v>0</v>
      </c>
      <c r="E27" s="29">
        <v>0</v>
      </c>
      <c r="F27" s="29">
        <v>3.4482758620689655E-2</v>
      </c>
      <c r="G27" s="29">
        <v>0</v>
      </c>
      <c r="H27" s="29">
        <v>0.2</v>
      </c>
      <c r="I27" s="29">
        <v>0</v>
      </c>
      <c r="J27" s="29">
        <v>2.5210084033613446E-2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4"/>
      <c r="AG27" s="4" t="s">
        <v>156</v>
      </c>
      <c r="AH27" s="4"/>
      <c r="AI27" s="4"/>
    </row>
    <row r="28" spans="1:35">
      <c r="A28" s="2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4"/>
      <c r="AG28" s="4"/>
      <c r="AH28" s="4"/>
      <c r="AI28" s="4"/>
    </row>
    <row r="29" spans="1:35">
      <c r="A29" s="4" t="s">
        <v>55</v>
      </c>
      <c r="B29" s="6">
        <v>11.903418803418806</v>
      </c>
      <c r="C29" s="7">
        <v>10.1</v>
      </c>
      <c r="D29" s="7">
        <v>10.7</v>
      </c>
      <c r="E29" s="7">
        <v>7</v>
      </c>
      <c r="F29" s="7">
        <v>9.4</v>
      </c>
      <c r="G29" s="7">
        <v>8.4</v>
      </c>
      <c r="H29" s="7">
        <v>19.600000000000001</v>
      </c>
      <c r="I29" s="7">
        <v>6.6</v>
      </c>
      <c r="J29" s="7">
        <v>15</v>
      </c>
      <c r="K29" s="7">
        <v>15.1</v>
      </c>
      <c r="L29" s="7">
        <v>0</v>
      </c>
      <c r="M29" s="7">
        <v>5.0999999999999996</v>
      </c>
      <c r="N29" s="7">
        <v>16.8</v>
      </c>
      <c r="O29" s="7">
        <v>14.9</v>
      </c>
      <c r="P29" s="7">
        <v>7.8</v>
      </c>
      <c r="Q29" s="7">
        <v>19.899999999999999</v>
      </c>
      <c r="R29" s="7">
        <v>7.2</v>
      </c>
      <c r="S29" s="7">
        <v>14.6</v>
      </c>
      <c r="T29" s="7">
        <v>8.6</v>
      </c>
      <c r="U29" s="7">
        <v>9.8000000000000007</v>
      </c>
      <c r="V29" s="7">
        <v>8.9</v>
      </c>
      <c r="W29" s="7">
        <v>6.2</v>
      </c>
      <c r="X29" s="7">
        <v>6.1</v>
      </c>
      <c r="Y29" s="7">
        <v>6.1</v>
      </c>
      <c r="Z29" s="7">
        <v>0</v>
      </c>
      <c r="AA29" s="7">
        <v>0</v>
      </c>
      <c r="AB29" s="7">
        <v>5</v>
      </c>
      <c r="AC29" s="7">
        <v>4.9000000000000004</v>
      </c>
      <c r="AD29" s="7">
        <v>8.1999999999999993</v>
      </c>
      <c r="AE29" s="7">
        <v>11.6</v>
      </c>
      <c r="AF29" s="4"/>
      <c r="AG29" s="4" t="s">
        <v>86</v>
      </c>
      <c r="AH29" s="4"/>
      <c r="AI29" s="4"/>
    </row>
    <row r="30" spans="1:35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4"/>
      <c r="AG30" s="4"/>
      <c r="AH30" s="4"/>
      <c r="AI30" s="4"/>
    </row>
    <row r="31" spans="1:3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1:3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>
      <c r="A33" s="25" t="s">
        <v>114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4"/>
      <c r="AG33" s="4"/>
      <c r="AH33" s="4"/>
      <c r="AI33" s="4"/>
    </row>
    <row r="34" spans="1:35">
      <c r="A34" s="31" t="s">
        <v>165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4"/>
      <c r="AG34" s="4"/>
      <c r="AH34" s="4"/>
      <c r="AI34" s="4"/>
    </row>
  </sheetData>
  <mergeCells count="4">
    <mergeCell ref="C1:E1"/>
    <mergeCell ref="F1:I1"/>
    <mergeCell ref="P1:S1"/>
    <mergeCell ref="X1:Z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zoomScale="150" zoomScaleNormal="150" zoomScalePageLayoutView="150" workbookViewId="0">
      <pane xSplit="1" topLeftCell="B1" activePane="topRight" state="frozen"/>
      <selection pane="topRight"/>
    </sheetView>
  </sheetViews>
  <sheetFormatPr baseColWidth="10" defaultRowHeight="14" x14ac:dyDescent="0"/>
  <cols>
    <col min="1" max="1" width="45.1640625" style="23" customWidth="1"/>
    <col min="2" max="2" width="10.33203125" style="23" customWidth="1"/>
    <col min="3" max="19" width="7.5" style="23" customWidth="1"/>
    <col min="20" max="20" width="1.33203125" style="23" customWidth="1"/>
    <col min="21" max="21" width="15.6640625" style="23" customWidth="1"/>
    <col min="22" max="16384" width="10.83203125" style="23"/>
  </cols>
  <sheetData>
    <row r="1" spans="1:23" s="21" customFormat="1" ht="140" customHeight="1">
      <c r="A1" s="12" t="s">
        <v>54</v>
      </c>
      <c r="B1" s="19" t="s">
        <v>87</v>
      </c>
      <c r="C1" s="20" t="s">
        <v>98</v>
      </c>
      <c r="D1" s="19" t="s">
        <v>90</v>
      </c>
      <c r="E1" s="19" t="s">
        <v>88</v>
      </c>
      <c r="F1" s="19" t="s">
        <v>91</v>
      </c>
      <c r="G1" s="19" t="s">
        <v>92</v>
      </c>
      <c r="H1" s="19" t="s">
        <v>93</v>
      </c>
      <c r="I1" s="19" t="s">
        <v>94</v>
      </c>
      <c r="J1" s="20" t="s">
        <v>99</v>
      </c>
      <c r="K1" s="19" t="s">
        <v>95</v>
      </c>
      <c r="L1" s="19" t="s">
        <v>89</v>
      </c>
      <c r="M1" s="20" t="s">
        <v>100</v>
      </c>
      <c r="N1" s="19" t="s">
        <v>96</v>
      </c>
      <c r="O1" s="20" t="s">
        <v>101</v>
      </c>
      <c r="P1" s="20" t="s">
        <v>102</v>
      </c>
      <c r="Q1" s="20" t="s">
        <v>103</v>
      </c>
      <c r="R1" s="20" t="s">
        <v>104</v>
      </c>
      <c r="S1" s="19" t="s">
        <v>97</v>
      </c>
      <c r="T1" s="12"/>
      <c r="U1" s="12" t="s">
        <v>37</v>
      </c>
      <c r="V1" s="12"/>
      <c r="W1" s="12"/>
    </row>
    <row r="2" spans="1:23" s="22" customFormat="1">
      <c r="A2" s="14" t="s">
        <v>113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>
      <c r="A3" s="1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>
      <c r="A4" s="4" t="s">
        <v>36</v>
      </c>
      <c r="B4" s="2">
        <v>1107215</v>
      </c>
      <c r="C4" s="2">
        <v>13800</v>
      </c>
      <c r="D4" s="2">
        <v>131921</v>
      </c>
      <c r="E4" s="2">
        <v>142584</v>
      </c>
      <c r="F4" s="2">
        <v>1708</v>
      </c>
      <c r="G4" s="2">
        <v>31813</v>
      </c>
      <c r="H4" s="2">
        <v>26092</v>
      </c>
      <c r="I4" s="2">
        <v>8605</v>
      </c>
      <c r="J4" s="2">
        <v>171</v>
      </c>
      <c r="K4" s="2">
        <v>260680</v>
      </c>
      <c r="L4" s="2">
        <v>30786</v>
      </c>
      <c r="M4" s="2">
        <v>33417</v>
      </c>
      <c r="N4" s="2">
        <v>2951</v>
      </c>
      <c r="O4" s="2">
        <v>8018</v>
      </c>
      <c r="P4" s="2">
        <v>47006</v>
      </c>
      <c r="Q4" s="2">
        <v>26287</v>
      </c>
      <c r="R4" s="2">
        <v>1274</v>
      </c>
      <c r="S4" s="2">
        <v>340102</v>
      </c>
      <c r="T4" s="4"/>
      <c r="U4" s="4" t="s">
        <v>106</v>
      </c>
      <c r="V4" s="4"/>
      <c r="W4" s="4"/>
    </row>
    <row r="5" spans="1:23">
      <c r="A5" s="4" t="s">
        <v>39</v>
      </c>
      <c r="B5" s="2">
        <v>169267</v>
      </c>
      <c r="C5" s="2">
        <v>3884</v>
      </c>
      <c r="D5" s="2">
        <v>20432</v>
      </c>
      <c r="E5" s="2">
        <v>16405</v>
      </c>
      <c r="F5" s="2">
        <v>317</v>
      </c>
      <c r="G5" s="2">
        <v>5538</v>
      </c>
      <c r="H5" s="2">
        <v>2765</v>
      </c>
      <c r="I5" s="2">
        <v>2447</v>
      </c>
      <c r="J5" s="2">
        <v>26</v>
      </c>
      <c r="K5" s="2">
        <v>49214</v>
      </c>
      <c r="L5" s="2">
        <v>4818</v>
      </c>
      <c r="M5" s="2">
        <v>2646</v>
      </c>
      <c r="N5" s="2">
        <v>569</v>
      </c>
      <c r="O5" s="2">
        <v>2592</v>
      </c>
      <c r="P5" s="2">
        <v>5525</v>
      </c>
      <c r="Q5" s="2">
        <v>2042</v>
      </c>
      <c r="R5" s="2">
        <v>145</v>
      </c>
      <c r="S5" s="2">
        <v>49902</v>
      </c>
      <c r="T5" s="4"/>
      <c r="U5" s="4" t="s">
        <v>107</v>
      </c>
      <c r="V5" s="4"/>
      <c r="W5" s="4"/>
    </row>
    <row r="6" spans="1:23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4"/>
      <c r="U6" s="4"/>
      <c r="V6" s="4"/>
      <c r="W6" s="4"/>
    </row>
    <row r="7" spans="1:23">
      <c r="A7" s="4" t="s">
        <v>45</v>
      </c>
      <c r="B7" s="2">
        <v>1090966</v>
      </c>
      <c r="C7" s="2">
        <v>13555</v>
      </c>
      <c r="D7" s="2">
        <v>130416</v>
      </c>
      <c r="E7" s="2">
        <v>140900</v>
      </c>
      <c r="F7" s="2">
        <v>1683</v>
      </c>
      <c r="G7" s="2">
        <v>31583</v>
      </c>
      <c r="H7" s="2">
        <v>25812</v>
      </c>
      <c r="I7" s="2">
        <v>8292</v>
      </c>
      <c r="J7" s="2">
        <v>163</v>
      </c>
      <c r="K7" s="2">
        <v>255845</v>
      </c>
      <c r="L7" s="2">
        <v>30276</v>
      </c>
      <c r="M7" s="2">
        <v>33105</v>
      </c>
      <c r="N7" s="2">
        <v>2900</v>
      </c>
      <c r="O7" s="2">
        <v>7823</v>
      </c>
      <c r="P7" s="2">
        <v>46459</v>
      </c>
      <c r="Q7" s="2">
        <v>25838</v>
      </c>
      <c r="R7" s="2">
        <v>1260</v>
      </c>
      <c r="S7" s="2">
        <v>335056</v>
      </c>
      <c r="T7" s="4"/>
      <c r="U7" s="4" t="s">
        <v>105</v>
      </c>
      <c r="V7" s="4"/>
      <c r="W7" s="4"/>
    </row>
    <row r="8" spans="1:23">
      <c r="A8" s="5" t="s">
        <v>46</v>
      </c>
      <c r="B8" s="11">
        <f>B4-B7</f>
        <v>16249</v>
      </c>
      <c r="C8" s="11">
        <f t="shared" ref="C8:S8" si="0">C4-C7</f>
        <v>245</v>
      </c>
      <c r="D8" s="11">
        <f t="shared" si="0"/>
        <v>1505</v>
      </c>
      <c r="E8" s="11">
        <f t="shared" si="0"/>
        <v>1684</v>
      </c>
      <c r="F8" s="11">
        <f t="shared" si="0"/>
        <v>25</v>
      </c>
      <c r="G8" s="11">
        <f t="shared" si="0"/>
        <v>230</v>
      </c>
      <c r="H8" s="11">
        <f t="shared" si="0"/>
        <v>280</v>
      </c>
      <c r="I8" s="11">
        <f t="shared" si="0"/>
        <v>313</v>
      </c>
      <c r="J8" s="11">
        <f t="shared" si="0"/>
        <v>8</v>
      </c>
      <c r="K8" s="11">
        <f t="shared" si="0"/>
        <v>4835</v>
      </c>
      <c r="L8" s="11">
        <f t="shared" si="0"/>
        <v>510</v>
      </c>
      <c r="M8" s="11">
        <f t="shared" si="0"/>
        <v>312</v>
      </c>
      <c r="N8" s="11">
        <f t="shared" si="0"/>
        <v>51</v>
      </c>
      <c r="O8" s="11">
        <f t="shared" si="0"/>
        <v>195</v>
      </c>
      <c r="P8" s="11">
        <f t="shared" si="0"/>
        <v>547</v>
      </c>
      <c r="Q8" s="11">
        <f t="shared" si="0"/>
        <v>449</v>
      </c>
      <c r="R8" s="11">
        <f t="shared" si="0"/>
        <v>14</v>
      </c>
      <c r="S8" s="11">
        <f t="shared" si="0"/>
        <v>5046</v>
      </c>
      <c r="T8" s="4"/>
      <c r="U8" s="4"/>
      <c r="V8" s="4"/>
      <c r="W8" s="4"/>
    </row>
    <row r="9" spans="1:23">
      <c r="A9" s="5" t="s">
        <v>38</v>
      </c>
      <c r="B9" s="3">
        <f>B8/B4</f>
        <v>1.4675559850616186E-2</v>
      </c>
      <c r="C9" s="3">
        <f t="shared" ref="C9:S9" si="1">C8/C4</f>
        <v>1.7753623188405798E-2</v>
      </c>
      <c r="D9" s="3">
        <f t="shared" si="1"/>
        <v>1.1408342871870286E-2</v>
      </c>
      <c r="E9" s="3">
        <f t="shared" si="1"/>
        <v>1.181058183246367E-2</v>
      </c>
      <c r="F9" s="3">
        <f t="shared" si="1"/>
        <v>1.4637002341920375E-2</v>
      </c>
      <c r="G9" s="3">
        <f t="shared" si="1"/>
        <v>7.2297488448118691E-3</v>
      </c>
      <c r="H9" s="3">
        <f t="shared" si="1"/>
        <v>1.0731258623332822E-2</v>
      </c>
      <c r="I9" s="3">
        <f t="shared" si="1"/>
        <v>3.6374201045903547E-2</v>
      </c>
      <c r="J9" s="3">
        <f t="shared" si="1"/>
        <v>4.6783625730994149E-2</v>
      </c>
      <c r="K9" s="3">
        <f t="shared" si="1"/>
        <v>1.8547644621758477E-2</v>
      </c>
      <c r="L9" s="3">
        <f t="shared" si="1"/>
        <v>1.6565971545507697E-2</v>
      </c>
      <c r="M9" s="3">
        <f t="shared" si="1"/>
        <v>9.3365652212945502E-3</v>
      </c>
      <c r="N9" s="3">
        <f t="shared" si="1"/>
        <v>1.7282277194171466E-2</v>
      </c>
      <c r="O9" s="3">
        <f t="shared" si="1"/>
        <v>2.4320279371414316E-2</v>
      </c>
      <c r="P9" s="3">
        <f t="shared" si="1"/>
        <v>1.1636812321831256E-2</v>
      </c>
      <c r="Q9" s="3">
        <f t="shared" si="1"/>
        <v>1.7080686270780233E-2</v>
      </c>
      <c r="R9" s="3">
        <f t="shared" si="1"/>
        <v>1.098901098901099E-2</v>
      </c>
      <c r="S9" s="3">
        <f t="shared" si="1"/>
        <v>1.4836725452952349E-2</v>
      </c>
      <c r="T9" s="4"/>
      <c r="U9" s="4"/>
      <c r="V9" s="4"/>
      <c r="W9" s="4"/>
    </row>
    <row r="10" spans="1:23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4"/>
      <c r="U10" s="4"/>
      <c r="V10" s="4"/>
      <c r="W10" s="4"/>
    </row>
    <row r="11" spans="1:23">
      <c r="A11" s="4" t="s">
        <v>41</v>
      </c>
      <c r="B11" s="2">
        <v>8146</v>
      </c>
      <c r="C11" s="2">
        <v>132</v>
      </c>
      <c r="D11" s="2">
        <v>703</v>
      </c>
      <c r="E11" s="2">
        <v>772</v>
      </c>
      <c r="F11" s="2">
        <v>11</v>
      </c>
      <c r="G11" s="2">
        <v>124</v>
      </c>
      <c r="H11" s="2">
        <v>142</v>
      </c>
      <c r="I11" s="2">
        <v>188</v>
      </c>
      <c r="J11" s="2">
        <v>4</v>
      </c>
      <c r="K11" s="2">
        <v>2560</v>
      </c>
      <c r="L11" s="2">
        <v>243</v>
      </c>
      <c r="M11" s="2">
        <v>140</v>
      </c>
      <c r="N11" s="2">
        <v>35</v>
      </c>
      <c r="O11" s="2">
        <v>108</v>
      </c>
      <c r="P11" s="2">
        <v>257</v>
      </c>
      <c r="Q11" s="2">
        <v>167</v>
      </c>
      <c r="R11" s="2">
        <v>5</v>
      </c>
      <c r="S11" s="2">
        <v>2555</v>
      </c>
      <c r="T11" s="4"/>
      <c r="U11" s="4" t="s">
        <v>108</v>
      </c>
      <c r="V11" s="4"/>
      <c r="W11" s="4"/>
    </row>
    <row r="12" spans="1:23">
      <c r="A12" s="4" t="s">
        <v>43</v>
      </c>
      <c r="B12" s="2">
        <v>4257</v>
      </c>
      <c r="C12" s="2">
        <v>114</v>
      </c>
      <c r="D12" s="2">
        <v>324</v>
      </c>
      <c r="E12" s="2">
        <v>319</v>
      </c>
      <c r="F12" s="2">
        <v>5</v>
      </c>
      <c r="G12" s="2">
        <v>58</v>
      </c>
      <c r="H12" s="2">
        <v>82</v>
      </c>
      <c r="I12" s="2">
        <v>150</v>
      </c>
      <c r="J12" s="2">
        <v>2</v>
      </c>
      <c r="K12" s="2">
        <v>1382</v>
      </c>
      <c r="L12" s="2">
        <v>150</v>
      </c>
      <c r="M12" s="2">
        <v>56</v>
      </c>
      <c r="N12" s="2">
        <v>14</v>
      </c>
      <c r="O12" s="2">
        <v>77</v>
      </c>
      <c r="P12" s="2">
        <v>111</v>
      </c>
      <c r="Q12" s="2">
        <v>86</v>
      </c>
      <c r="R12" s="2">
        <v>3</v>
      </c>
      <c r="S12" s="2">
        <v>1324</v>
      </c>
      <c r="T12" s="4"/>
      <c r="U12" s="4" t="s">
        <v>109</v>
      </c>
      <c r="V12" s="4"/>
      <c r="W12" s="4"/>
    </row>
    <row r="13" spans="1:23">
      <c r="A13" s="5" t="s">
        <v>56</v>
      </c>
      <c r="B13" s="3">
        <f>B11/B8</f>
        <v>0.50132315834820607</v>
      </c>
      <c r="C13" s="3">
        <f t="shared" ref="C13:S13" si="2">C11/C8</f>
        <v>0.53877551020408165</v>
      </c>
      <c r="D13" s="3">
        <f t="shared" si="2"/>
        <v>0.46710963455149501</v>
      </c>
      <c r="E13" s="3">
        <f t="shared" si="2"/>
        <v>0.45843230403800472</v>
      </c>
      <c r="F13" s="3">
        <f t="shared" si="2"/>
        <v>0.44</v>
      </c>
      <c r="G13" s="3">
        <f t="shared" si="2"/>
        <v>0.53913043478260869</v>
      </c>
      <c r="H13" s="3">
        <f t="shared" si="2"/>
        <v>0.50714285714285712</v>
      </c>
      <c r="I13" s="3">
        <f t="shared" si="2"/>
        <v>0.60063897763578278</v>
      </c>
      <c r="J13" s="3">
        <f t="shared" si="2"/>
        <v>0.5</v>
      </c>
      <c r="K13" s="3">
        <f t="shared" si="2"/>
        <v>0.52947259565667015</v>
      </c>
      <c r="L13" s="3">
        <f t="shared" si="2"/>
        <v>0.47647058823529409</v>
      </c>
      <c r="M13" s="3">
        <f t="shared" si="2"/>
        <v>0.44871794871794873</v>
      </c>
      <c r="N13" s="3">
        <f t="shared" si="2"/>
        <v>0.68627450980392157</v>
      </c>
      <c r="O13" s="3">
        <f t="shared" si="2"/>
        <v>0.55384615384615388</v>
      </c>
      <c r="P13" s="3">
        <f t="shared" si="2"/>
        <v>0.46983546617915906</v>
      </c>
      <c r="Q13" s="3">
        <f t="shared" si="2"/>
        <v>0.37193763919821826</v>
      </c>
      <c r="R13" s="3">
        <f t="shared" si="2"/>
        <v>0.35714285714285715</v>
      </c>
      <c r="S13" s="3">
        <f t="shared" si="2"/>
        <v>0.50634165675782794</v>
      </c>
      <c r="T13" s="4"/>
      <c r="U13" s="4"/>
      <c r="V13" s="4"/>
      <c r="W13" s="4"/>
    </row>
    <row r="14" spans="1:23" s="24" customFormat="1">
      <c r="A14" s="5" t="s">
        <v>53</v>
      </c>
      <c r="B14" s="3">
        <f>B12/B8</f>
        <v>0.26198535294479658</v>
      </c>
      <c r="C14" s="3">
        <f t="shared" ref="C14:S14" si="3">C12/C8</f>
        <v>0.46530612244897956</v>
      </c>
      <c r="D14" s="3">
        <f t="shared" si="3"/>
        <v>0.21528239202657806</v>
      </c>
      <c r="E14" s="3">
        <f t="shared" si="3"/>
        <v>0.18942992874109263</v>
      </c>
      <c r="F14" s="3">
        <f t="shared" si="3"/>
        <v>0.2</v>
      </c>
      <c r="G14" s="3">
        <f t="shared" si="3"/>
        <v>0.25217391304347825</v>
      </c>
      <c r="H14" s="3">
        <f t="shared" si="3"/>
        <v>0.29285714285714287</v>
      </c>
      <c r="I14" s="3">
        <f t="shared" si="3"/>
        <v>0.47923322683706071</v>
      </c>
      <c r="J14" s="3">
        <f t="shared" si="3"/>
        <v>0.25</v>
      </c>
      <c r="K14" s="3">
        <f t="shared" si="3"/>
        <v>0.28583247156153052</v>
      </c>
      <c r="L14" s="3">
        <f t="shared" si="3"/>
        <v>0.29411764705882354</v>
      </c>
      <c r="M14" s="3">
        <f t="shared" si="3"/>
        <v>0.17948717948717949</v>
      </c>
      <c r="N14" s="3">
        <f t="shared" si="3"/>
        <v>0.27450980392156865</v>
      </c>
      <c r="O14" s="3">
        <f t="shared" si="3"/>
        <v>0.39487179487179486</v>
      </c>
      <c r="P14" s="3">
        <f t="shared" si="3"/>
        <v>0.20292504570383912</v>
      </c>
      <c r="Q14" s="3">
        <f t="shared" si="3"/>
        <v>0.19153674832962139</v>
      </c>
      <c r="R14" s="3">
        <f t="shared" si="3"/>
        <v>0.21428571428571427</v>
      </c>
      <c r="S14" s="3">
        <f t="shared" si="3"/>
        <v>0.26238604835513279</v>
      </c>
      <c r="T14" s="5"/>
      <c r="U14" s="5"/>
      <c r="V14" s="5"/>
      <c r="W14" s="5"/>
    </row>
    <row r="15" spans="1:23" s="24" customFormat="1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5"/>
      <c r="U15" s="5"/>
      <c r="V15" s="5"/>
      <c r="W15" s="5"/>
    </row>
    <row r="16" spans="1:23">
      <c r="A16" s="4" t="s">
        <v>49</v>
      </c>
      <c r="B16" s="2">
        <v>358</v>
      </c>
      <c r="C16" s="2">
        <v>9</v>
      </c>
      <c r="D16" s="2">
        <v>21</v>
      </c>
      <c r="E16" s="2">
        <v>22</v>
      </c>
      <c r="F16" s="2">
        <v>0</v>
      </c>
      <c r="G16" s="2">
        <v>5</v>
      </c>
      <c r="H16" s="2">
        <v>7</v>
      </c>
      <c r="I16" s="2">
        <v>9</v>
      </c>
      <c r="J16" s="2">
        <v>0</v>
      </c>
      <c r="K16" s="2">
        <v>137</v>
      </c>
      <c r="L16" s="2">
        <v>9</v>
      </c>
      <c r="M16" s="2">
        <v>1</v>
      </c>
      <c r="N16" s="2">
        <v>0</v>
      </c>
      <c r="O16" s="2">
        <v>2</v>
      </c>
      <c r="P16" s="2">
        <v>10</v>
      </c>
      <c r="Q16" s="2">
        <v>11</v>
      </c>
      <c r="R16" s="2">
        <v>0</v>
      </c>
      <c r="S16" s="2">
        <v>115</v>
      </c>
      <c r="T16" s="4"/>
      <c r="U16" s="4" t="s">
        <v>110</v>
      </c>
      <c r="V16" s="4"/>
      <c r="W16" s="4"/>
    </row>
    <row r="17" spans="1:31">
      <c r="A17" s="4" t="s">
        <v>50</v>
      </c>
      <c r="B17" s="2">
        <v>7745</v>
      </c>
      <c r="C17" s="2">
        <v>104</v>
      </c>
      <c r="D17" s="2">
        <v>781</v>
      </c>
      <c r="E17" s="2">
        <v>890</v>
      </c>
      <c r="F17" s="2">
        <v>14</v>
      </c>
      <c r="G17" s="2">
        <v>101</v>
      </c>
      <c r="H17" s="2">
        <v>131</v>
      </c>
      <c r="I17" s="2">
        <v>116</v>
      </c>
      <c r="J17" s="2">
        <v>4</v>
      </c>
      <c r="K17" s="2">
        <v>2138</v>
      </c>
      <c r="L17" s="2">
        <v>258</v>
      </c>
      <c r="M17" s="2">
        <v>171</v>
      </c>
      <c r="N17" s="2">
        <v>16</v>
      </c>
      <c r="O17" s="2">
        <v>85</v>
      </c>
      <c r="P17" s="2">
        <v>280</v>
      </c>
      <c r="Q17" s="2">
        <v>271</v>
      </c>
      <c r="R17" s="2">
        <v>9</v>
      </c>
      <c r="S17" s="2">
        <v>2376</v>
      </c>
      <c r="T17" s="4"/>
      <c r="U17" s="4" t="s">
        <v>111</v>
      </c>
      <c r="V17" s="4"/>
      <c r="W17" s="4"/>
    </row>
    <row r="18" spans="1:31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4"/>
      <c r="U18" s="4"/>
      <c r="V18" s="4"/>
      <c r="W18" s="4"/>
    </row>
    <row r="19" spans="1:31">
      <c r="A19" s="4" t="s">
        <v>116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4"/>
      <c r="U19" s="4"/>
      <c r="V19" s="4"/>
      <c r="W19" s="4"/>
    </row>
    <row r="20" spans="1:31">
      <c r="A20" s="28" t="s">
        <v>117</v>
      </c>
      <c r="B20" s="30">
        <v>0.30599999999999999</v>
      </c>
      <c r="C20" s="30">
        <v>0.127</v>
      </c>
      <c r="D20" s="30">
        <v>0.153</v>
      </c>
      <c r="E20" s="30">
        <v>0.38200000000000006</v>
      </c>
      <c r="F20" s="30">
        <v>0.12</v>
      </c>
      <c r="G20" s="30">
        <v>0.33899999999999997</v>
      </c>
      <c r="H20" s="30">
        <v>0.35399999999999998</v>
      </c>
      <c r="I20" s="30">
        <v>0.16899999999999998</v>
      </c>
      <c r="J20" s="30">
        <v>0.75</v>
      </c>
      <c r="K20" s="30">
        <v>0.32500000000000001</v>
      </c>
      <c r="L20" s="30">
        <v>0.32700000000000001</v>
      </c>
      <c r="M20" s="30">
        <v>0.35600000000000004</v>
      </c>
      <c r="N20" s="30">
        <v>0.17600000000000002</v>
      </c>
      <c r="O20" s="30">
        <v>0.17899999999999999</v>
      </c>
      <c r="P20" s="30">
        <v>0.33299999999999996</v>
      </c>
      <c r="Q20" s="30">
        <v>0.218</v>
      </c>
      <c r="R20" s="30">
        <v>0</v>
      </c>
      <c r="S20" s="30">
        <v>0.32700000000000001</v>
      </c>
      <c r="T20" s="24"/>
      <c r="U20" s="4" t="s">
        <v>157</v>
      </c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>
      <c r="A21" s="28" t="s">
        <v>118</v>
      </c>
      <c r="B21" s="30">
        <v>0.32200000000000001</v>
      </c>
      <c r="C21" s="30">
        <v>0.39600000000000002</v>
      </c>
      <c r="D21" s="30">
        <v>0.28600000000000003</v>
      </c>
      <c r="E21" s="30">
        <v>0.32</v>
      </c>
      <c r="F21" s="30">
        <v>0.28000000000000003</v>
      </c>
      <c r="G21" s="30">
        <v>0.39100000000000001</v>
      </c>
      <c r="H21" s="30">
        <v>0.33899999999999997</v>
      </c>
      <c r="I21" s="30">
        <v>0.307</v>
      </c>
      <c r="J21" s="30">
        <v>0</v>
      </c>
      <c r="K21" s="30">
        <v>0.32799999999999996</v>
      </c>
      <c r="L21" s="30">
        <v>0.29399999999999998</v>
      </c>
      <c r="M21" s="30">
        <v>0.29499999999999998</v>
      </c>
      <c r="N21" s="30">
        <v>0.35299999999999998</v>
      </c>
      <c r="O21" s="30">
        <v>0.41500000000000004</v>
      </c>
      <c r="P21" s="30">
        <v>0.371</v>
      </c>
      <c r="Q21" s="30">
        <v>0.252</v>
      </c>
      <c r="R21" s="30">
        <v>0.28600000000000003</v>
      </c>
      <c r="S21" s="30">
        <v>0.32200000000000001</v>
      </c>
      <c r="T21" s="24"/>
      <c r="U21" s="4" t="s">
        <v>158</v>
      </c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>
      <c r="A22" s="28" t="s">
        <v>119</v>
      </c>
      <c r="B22" s="30">
        <v>0.25600000000000001</v>
      </c>
      <c r="C22" s="30">
        <v>0.27800000000000002</v>
      </c>
      <c r="D22" s="30">
        <v>0.33</v>
      </c>
      <c r="E22" s="30">
        <v>0.20899999999999999</v>
      </c>
      <c r="F22" s="30">
        <v>0.2</v>
      </c>
      <c r="G22" s="30">
        <v>0.23</v>
      </c>
      <c r="H22" s="30">
        <v>0.23600000000000002</v>
      </c>
      <c r="I22" s="30">
        <v>0.29399999999999998</v>
      </c>
      <c r="J22" s="30">
        <v>0.125</v>
      </c>
      <c r="K22" s="30">
        <v>0.247</v>
      </c>
      <c r="L22" s="30">
        <v>0.27100000000000002</v>
      </c>
      <c r="M22" s="30">
        <v>0.25600000000000001</v>
      </c>
      <c r="N22" s="30">
        <v>0.35299999999999998</v>
      </c>
      <c r="O22" s="30">
        <v>0.28199999999999997</v>
      </c>
      <c r="P22" s="30">
        <v>0.19899999999999998</v>
      </c>
      <c r="Q22" s="30">
        <v>0.34299999999999997</v>
      </c>
      <c r="R22" s="30">
        <v>0.5</v>
      </c>
      <c r="S22" s="30">
        <v>0.251</v>
      </c>
      <c r="T22" s="24"/>
      <c r="U22" s="4" t="s">
        <v>159</v>
      </c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>
      <c r="A23" s="28" t="s">
        <v>120</v>
      </c>
      <c r="B23" s="30">
        <v>7.0000000000000007E-2</v>
      </c>
      <c r="C23" s="30">
        <v>9.8000000000000004E-2</v>
      </c>
      <c r="D23" s="30">
        <v>0.126</v>
      </c>
      <c r="E23" s="30">
        <v>5.2000000000000005E-2</v>
      </c>
      <c r="F23" s="30">
        <v>0.24</v>
      </c>
      <c r="G23" s="30">
        <v>2.6000000000000002E-2</v>
      </c>
      <c r="H23" s="30">
        <v>5.7000000000000002E-2</v>
      </c>
      <c r="I23" s="30">
        <v>0.14099999999999999</v>
      </c>
      <c r="J23" s="30">
        <v>0</v>
      </c>
      <c r="K23" s="30">
        <v>6.2000000000000006E-2</v>
      </c>
      <c r="L23" s="30">
        <v>7.0999999999999994E-2</v>
      </c>
      <c r="M23" s="30">
        <v>6.4000000000000001E-2</v>
      </c>
      <c r="N23" s="30">
        <v>0.11800000000000001</v>
      </c>
      <c r="O23" s="30">
        <v>8.199999999999999E-2</v>
      </c>
      <c r="P23" s="30">
        <v>5.9000000000000004E-2</v>
      </c>
      <c r="Q23" s="30">
        <v>0.105</v>
      </c>
      <c r="R23" s="30">
        <v>0</v>
      </c>
      <c r="S23" s="30">
        <v>6.0999999999999999E-2</v>
      </c>
      <c r="T23" s="24"/>
      <c r="U23" s="4" t="s">
        <v>160</v>
      </c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>
      <c r="A24" s="28" t="s">
        <v>121</v>
      </c>
      <c r="B24" s="30">
        <v>2.7000000000000003E-2</v>
      </c>
      <c r="C24" s="30">
        <v>5.7000000000000002E-2</v>
      </c>
      <c r="D24" s="30">
        <v>6.2000000000000006E-2</v>
      </c>
      <c r="E24" s="30">
        <v>2.2000000000000002E-2</v>
      </c>
      <c r="F24" s="30">
        <v>0.08</v>
      </c>
      <c r="G24" s="30">
        <v>9.0000000000000011E-3</v>
      </c>
      <c r="H24" s="30">
        <v>6.9999999999999993E-3</v>
      </c>
      <c r="I24" s="30">
        <v>5.0999999999999997E-2</v>
      </c>
      <c r="J24" s="30">
        <v>0</v>
      </c>
      <c r="K24" s="30">
        <v>2.2000000000000002E-2</v>
      </c>
      <c r="L24" s="30">
        <v>1.8000000000000002E-2</v>
      </c>
      <c r="M24" s="30">
        <v>1.6E-2</v>
      </c>
      <c r="N24" s="30">
        <v>0</v>
      </c>
      <c r="O24" s="30">
        <v>3.1000000000000003E-2</v>
      </c>
      <c r="P24" s="30">
        <v>2.2000000000000002E-2</v>
      </c>
      <c r="Q24" s="30">
        <v>4.9000000000000002E-2</v>
      </c>
      <c r="R24" s="30">
        <v>0</v>
      </c>
      <c r="S24" s="30">
        <v>2.1000000000000001E-2</v>
      </c>
      <c r="T24" s="24"/>
      <c r="U24" s="4" t="s">
        <v>161</v>
      </c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31">
      <c r="A25" s="28" t="s">
        <v>122</v>
      </c>
      <c r="B25" s="30">
        <v>1.4999999999999999E-2</v>
      </c>
      <c r="C25" s="30">
        <v>3.3000000000000002E-2</v>
      </c>
      <c r="D25" s="30">
        <v>3.6000000000000004E-2</v>
      </c>
      <c r="E25" s="30">
        <v>0.01</v>
      </c>
      <c r="F25" s="30">
        <v>0</v>
      </c>
      <c r="G25" s="30">
        <v>0</v>
      </c>
      <c r="H25" s="30">
        <v>6.9999999999999993E-3</v>
      </c>
      <c r="I25" s="30">
        <v>1.9E-2</v>
      </c>
      <c r="J25" s="30">
        <v>0.125</v>
      </c>
      <c r="K25" s="30">
        <v>1.3000000000000001E-2</v>
      </c>
      <c r="L25" s="30">
        <v>1.3999999999999999E-2</v>
      </c>
      <c r="M25" s="30">
        <v>0.01</v>
      </c>
      <c r="N25" s="30">
        <v>0</v>
      </c>
      <c r="O25" s="30">
        <v>0.01</v>
      </c>
      <c r="P25" s="30">
        <v>1.3000000000000001E-2</v>
      </c>
      <c r="Q25" s="30">
        <v>2.7000000000000003E-2</v>
      </c>
      <c r="R25" s="30">
        <v>7.0999999999999994E-2</v>
      </c>
      <c r="S25" s="30">
        <v>1.2E-2</v>
      </c>
      <c r="T25" s="24"/>
      <c r="U25" s="4" t="s">
        <v>162</v>
      </c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  <row r="26" spans="1:31">
      <c r="A26" s="28" t="s">
        <v>123</v>
      </c>
      <c r="B26" s="30">
        <v>3.0000000000000001E-3</v>
      </c>
      <c r="C26" s="30">
        <v>4.0000000000000001E-3</v>
      </c>
      <c r="D26" s="30">
        <v>5.0000000000000001E-3</v>
      </c>
      <c r="E26" s="30">
        <v>3.0000000000000001E-3</v>
      </c>
      <c r="F26" s="30">
        <v>0.08</v>
      </c>
      <c r="G26" s="30">
        <v>4.0000000000000001E-3</v>
      </c>
      <c r="H26" s="30">
        <v>0</v>
      </c>
      <c r="I26" s="30">
        <v>1.6E-2</v>
      </c>
      <c r="J26" s="30">
        <v>0</v>
      </c>
      <c r="K26" s="30">
        <v>3.0000000000000001E-3</v>
      </c>
      <c r="L26" s="30">
        <v>2E-3</v>
      </c>
      <c r="M26" s="30">
        <v>3.0000000000000001E-3</v>
      </c>
      <c r="N26" s="30">
        <v>0</v>
      </c>
      <c r="O26" s="30">
        <v>0</v>
      </c>
      <c r="P26" s="30">
        <v>2E-3</v>
      </c>
      <c r="Q26" s="30">
        <v>2E-3</v>
      </c>
      <c r="R26" s="30">
        <v>0.14300000000000002</v>
      </c>
      <c r="S26" s="30">
        <v>3.0000000000000001E-3</v>
      </c>
      <c r="T26" s="24"/>
      <c r="U26" s="4" t="s">
        <v>163</v>
      </c>
      <c r="V26" s="24"/>
      <c r="W26" s="24"/>
      <c r="X26" s="24"/>
      <c r="Y26" s="24"/>
      <c r="Z26" s="24"/>
      <c r="AA26" s="24"/>
      <c r="AB26" s="24"/>
      <c r="AC26" s="24"/>
      <c r="AD26" s="24"/>
      <c r="AE26" s="24"/>
    </row>
    <row r="27" spans="1:31">
      <c r="A27" s="28" t="s">
        <v>124</v>
      </c>
      <c r="B27" s="30">
        <v>1E-3</v>
      </c>
      <c r="C27" s="30">
        <v>8.0000000000000002E-3</v>
      </c>
      <c r="D27" s="30">
        <v>1E-3</v>
      </c>
      <c r="E27" s="30">
        <v>1E-3</v>
      </c>
      <c r="F27" s="30">
        <v>0</v>
      </c>
      <c r="G27" s="30">
        <v>0</v>
      </c>
      <c r="H27" s="30">
        <v>0</v>
      </c>
      <c r="I27" s="30">
        <v>3.0000000000000001E-3</v>
      </c>
      <c r="J27" s="30">
        <v>0</v>
      </c>
      <c r="K27" s="30">
        <v>0</v>
      </c>
      <c r="L27" s="30">
        <v>4.0000000000000001E-3</v>
      </c>
      <c r="M27" s="30">
        <v>0</v>
      </c>
      <c r="N27" s="30">
        <v>0</v>
      </c>
      <c r="O27" s="30">
        <v>0</v>
      </c>
      <c r="P27" s="30">
        <v>2E-3</v>
      </c>
      <c r="Q27" s="30">
        <v>4.0000000000000001E-3</v>
      </c>
      <c r="R27" s="30">
        <v>0</v>
      </c>
      <c r="S27" s="30">
        <v>2E-3</v>
      </c>
      <c r="T27" s="24"/>
      <c r="U27" s="4" t="s">
        <v>164</v>
      </c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1:31">
      <c r="A28" s="28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1:31">
      <c r="A29" s="4" t="s">
        <v>55</v>
      </c>
      <c r="B29" s="6">
        <v>6.2823250661579166</v>
      </c>
      <c r="C29" s="7">
        <v>8.337959183673469</v>
      </c>
      <c r="D29" s="7">
        <v>8.7835880398671087</v>
      </c>
      <c r="E29" s="7">
        <v>5.4184085510688842</v>
      </c>
      <c r="F29" s="7">
        <v>11.22</v>
      </c>
      <c r="G29" s="7">
        <v>4.971304347826087</v>
      </c>
      <c r="H29" s="7">
        <v>5.1085714285714277</v>
      </c>
      <c r="I29" s="7">
        <v>8.6635782747603844</v>
      </c>
      <c r="J29" s="7">
        <v>7.3375000000000004</v>
      </c>
      <c r="K29" s="7">
        <v>5.8952016546018609</v>
      </c>
      <c r="L29" s="7">
        <v>6.1986274509803918</v>
      </c>
      <c r="M29" s="7">
        <v>5.5362179487179475</v>
      </c>
      <c r="N29" s="7">
        <v>6.3117647058823527</v>
      </c>
      <c r="O29" s="7">
        <v>6.701538461538461</v>
      </c>
      <c r="P29" s="7">
        <v>5.5667276051188299</v>
      </c>
      <c r="Q29" s="7">
        <v>8.1795100222717156</v>
      </c>
      <c r="R29" s="7">
        <v>13.685714285714287</v>
      </c>
      <c r="S29" s="7">
        <v>5.9624256837098697</v>
      </c>
      <c r="T29" s="4"/>
      <c r="U29" s="4" t="s">
        <v>112</v>
      </c>
      <c r="V29" s="4"/>
      <c r="W29" s="4"/>
    </row>
    <row r="30" spans="1:31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4"/>
      <c r="U30" s="4"/>
      <c r="V30" s="4"/>
      <c r="W30" s="4"/>
    </row>
    <row r="31" spans="1:31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4"/>
      <c r="U31" s="4"/>
      <c r="V31" s="4"/>
      <c r="W31" s="4"/>
    </row>
    <row r="32" spans="1:3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35" customFormat="1" ht="15">
      <c r="A33" s="25" t="s">
        <v>114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4"/>
      <c r="AG33" s="4"/>
      <c r="AH33" s="4"/>
      <c r="AI33" s="4"/>
    </row>
    <row r="34" spans="1:35" customFormat="1" ht="15">
      <c r="A34" s="31" t="s">
        <v>165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4"/>
      <c r="AG34" s="4"/>
      <c r="AH34" s="4"/>
      <c r="AI34" s="4"/>
    </row>
    <row r="35" spans="1:35">
      <c r="B35" s="30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Alle Gerichte</vt:lpstr>
      <vt:lpstr>Amtsgericht</vt:lpstr>
      <vt:lpstr>Landgericht insgesamt</vt:lpstr>
      <vt:lpstr>Landgericht Erstinstanz</vt:lpstr>
      <vt:lpstr>Landgericht Berufung</vt:lpstr>
      <vt:lpstr>Oberlandesgericht</vt:lpstr>
      <vt:lpstr>Sachgebiete (AG)</vt:lpstr>
    </vt:vector>
  </TitlesOfParts>
  <Manager/>
  <Company>Münchener Ausbildung zum Wirtschaftsmediator</Company>
  <LinksUpToDate>false</LinksUpToDate>
  <SharedDoc>false</SharedDoc>
  <HyperlinkBase>http://www.mediatorenausbildung.org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Güterichterstatistik 2014</dc:title>
  <dc:subject/>
  <dc:creator>Martin Fries</dc:creator>
  <cp:keywords/>
  <dc:description/>
  <cp:lastModifiedBy>Martin Fries</cp:lastModifiedBy>
  <cp:lastPrinted>2016-02-26T20:27:05Z</cp:lastPrinted>
  <dcterms:created xsi:type="dcterms:W3CDTF">2016-01-09T13:45:30Z</dcterms:created>
  <dcterms:modified xsi:type="dcterms:W3CDTF">2016-02-27T09:13:33Z</dcterms:modified>
  <cp:category/>
</cp:coreProperties>
</file>