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8800" windowHeight="17460" tabRatio="631"/>
  </bookViews>
  <sheets>
    <sheet name="Alle Gerichte" sheetId="7" r:id="rId1"/>
    <sheet name="Amtsgericht" sheetId="1" r:id="rId2"/>
    <sheet name="Landgericht insgesamt" sheetId="6" r:id="rId3"/>
    <sheet name="Landgericht Erstinstanz" sheetId="5" r:id="rId4"/>
    <sheet name="Landgericht Berufung" sheetId="2" r:id="rId5"/>
    <sheet name="Oberlandesgericht" sheetId="3" r:id="rId6"/>
    <sheet name="Sachgebiete (AG)" sheetId="4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8" i="5"/>
  <c r="B8" i="2"/>
  <c r="B8" i="3"/>
  <c r="B8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B21" i="7"/>
  <c r="B22" i="7"/>
  <c r="B23" i="7"/>
  <c r="B24" i="7"/>
  <c r="B25" i="7"/>
  <c r="B26" i="7"/>
  <c r="B27" i="7"/>
  <c r="B20" i="7"/>
  <c r="B4" i="6"/>
  <c r="B7" i="6"/>
  <c r="B8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B21" i="6"/>
  <c r="B22" i="6"/>
  <c r="B23" i="6"/>
  <c r="B24" i="6"/>
  <c r="B25" i="6"/>
  <c r="B26" i="6"/>
  <c r="B27" i="6"/>
  <c r="B20" i="6"/>
  <c r="L8" i="3"/>
  <c r="L13" i="3"/>
  <c r="M8" i="3"/>
  <c r="M13" i="3"/>
  <c r="N8" i="3"/>
  <c r="N13" i="3"/>
  <c r="O8" i="3"/>
  <c r="O13" i="3"/>
  <c r="P8" i="3"/>
  <c r="P13" i="3"/>
  <c r="Q8" i="3"/>
  <c r="Q13" i="3"/>
  <c r="R8" i="3"/>
  <c r="R13" i="3"/>
  <c r="S8" i="3"/>
  <c r="S13" i="3"/>
  <c r="T8" i="3"/>
  <c r="T13" i="3"/>
  <c r="U8" i="3"/>
  <c r="U13" i="3"/>
  <c r="V8" i="3"/>
  <c r="V13" i="3"/>
  <c r="W8" i="3"/>
  <c r="W13" i="3"/>
  <c r="X8" i="3"/>
  <c r="X13" i="3"/>
  <c r="Y8" i="3"/>
  <c r="Y13" i="3"/>
  <c r="Z8" i="3"/>
  <c r="Z13" i="3"/>
  <c r="AA8" i="3"/>
  <c r="AA13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C4" i="7"/>
  <c r="C29" i="7"/>
  <c r="D4" i="7"/>
  <c r="D29" i="7"/>
  <c r="E4" i="7"/>
  <c r="E29" i="7"/>
  <c r="F4" i="7"/>
  <c r="F29" i="7"/>
  <c r="G4" i="7"/>
  <c r="G29" i="7"/>
  <c r="H4" i="7"/>
  <c r="H29" i="7"/>
  <c r="I4" i="7"/>
  <c r="I29" i="7"/>
  <c r="J4" i="7"/>
  <c r="J29" i="7"/>
  <c r="K4" i="7"/>
  <c r="K29" i="7"/>
  <c r="L4" i="7"/>
  <c r="L29" i="7"/>
  <c r="M4" i="7"/>
  <c r="M29" i="7"/>
  <c r="N4" i="7"/>
  <c r="N29" i="7"/>
  <c r="O4" i="7"/>
  <c r="O29" i="7"/>
  <c r="P4" i="7"/>
  <c r="P29" i="7"/>
  <c r="Q4" i="7"/>
  <c r="Q29" i="7"/>
  <c r="R4" i="7"/>
  <c r="R29" i="7"/>
  <c r="S4" i="7"/>
  <c r="S29" i="7"/>
  <c r="T4" i="7"/>
  <c r="T29" i="7"/>
  <c r="U4" i="7"/>
  <c r="U29" i="7"/>
  <c r="V4" i="7"/>
  <c r="V29" i="7"/>
  <c r="W4" i="7"/>
  <c r="W29" i="7"/>
  <c r="X4" i="7"/>
  <c r="X29" i="7"/>
  <c r="Y4" i="7"/>
  <c r="Y29" i="7"/>
  <c r="Z4" i="7"/>
  <c r="Z29" i="7"/>
  <c r="AA4" i="7"/>
  <c r="AA29" i="7"/>
  <c r="AB4" i="7"/>
  <c r="AB29" i="7"/>
  <c r="AC4" i="7"/>
  <c r="AC29" i="7"/>
  <c r="AD4" i="7"/>
  <c r="AD29" i="7"/>
  <c r="AE4" i="7"/>
  <c r="AE29" i="7"/>
  <c r="B4" i="7"/>
  <c r="B29" i="7"/>
  <c r="S8" i="4"/>
  <c r="S13" i="4"/>
  <c r="C8" i="4"/>
  <c r="C13" i="4"/>
  <c r="D8" i="4"/>
  <c r="D13" i="4"/>
  <c r="E8" i="4"/>
  <c r="E13" i="4"/>
  <c r="F8" i="4"/>
  <c r="F13" i="4"/>
  <c r="G8" i="4"/>
  <c r="G13" i="4"/>
  <c r="H8" i="4"/>
  <c r="H13" i="4"/>
  <c r="I8" i="4"/>
  <c r="I13" i="4"/>
  <c r="J8" i="4"/>
  <c r="J13" i="4"/>
  <c r="K8" i="4"/>
  <c r="K13" i="4"/>
  <c r="L8" i="4"/>
  <c r="L13" i="4"/>
  <c r="M8" i="4"/>
  <c r="M13" i="4"/>
  <c r="N8" i="4"/>
  <c r="N13" i="4"/>
  <c r="O8" i="4"/>
  <c r="O13" i="4"/>
  <c r="P8" i="4"/>
  <c r="P13" i="4"/>
  <c r="Q8" i="4"/>
  <c r="Q13" i="4"/>
  <c r="R8" i="4"/>
  <c r="R13" i="4"/>
  <c r="B8" i="4"/>
  <c r="B13" i="4"/>
  <c r="B14" i="4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B17" i="7"/>
  <c r="B16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B12" i="7"/>
  <c r="B11" i="7"/>
  <c r="Z7" i="7"/>
  <c r="AA7" i="7"/>
  <c r="AB7" i="7"/>
  <c r="AC7" i="7"/>
  <c r="AD7" i="7"/>
  <c r="AE7" i="7"/>
  <c r="Z8" i="1"/>
  <c r="Z8" i="5"/>
  <c r="Z8" i="2"/>
  <c r="Z8" i="7"/>
  <c r="AA8" i="1"/>
  <c r="AA8" i="5"/>
  <c r="AA8" i="2"/>
  <c r="AA8" i="7"/>
  <c r="AB8" i="1"/>
  <c r="AB8" i="5"/>
  <c r="AB8" i="2"/>
  <c r="AB8" i="3"/>
  <c r="AB8" i="7"/>
  <c r="AC8" i="1"/>
  <c r="AC8" i="5"/>
  <c r="AC8" i="2"/>
  <c r="AC8" i="3"/>
  <c r="AC8" i="7"/>
  <c r="AD8" i="1"/>
  <c r="AD8" i="5"/>
  <c r="AD8" i="2"/>
  <c r="AD8" i="3"/>
  <c r="AD8" i="7"/>
  <c r="AE8" i="1"/>
  <c r="AE8" i="5"/>
  <c r="AE8" i="2"/>
  <c r="AE8" i="3"/>
  <c r="AE8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E8" i="1"/>
  <c r="E8" i="5"/>
  <c r="E8" i="2"/>
  <c r="E8" i="3"/>
  <c r="E8" i="7"/>
  <c r="F8" i="1"/>
  <c r="F8" i="5"/>
  <c r="F8" i="2"/>
  <c r="F8" i="3"/>
  <c r="F8" i="7"/>
  <c r="G8" i="1"/>
  <c r="G8" i="5"/>
  <c r="G8" i="2"/>
  <c r="G8" i="3"/>
  <c r="G8" i="7"/>
  <c r="H8" i="1"/>
  <c r="H8" i="5"/>
  <c r="H8" i="2"/>
  <c r="H8" i="3"/>
  <c r="H8" i="7"/>
  <c r="I8" i="1"/>
  <c r="I8" i="5"/>
  <c r="I8" i="2"/>
  <c r="I8" i="3"/>
  <c r="I8" i="7"/>
  <c r="J8" i="1"/>
  <c r="J8" i="5"/>
  <c r="J8" i="2"/>
  <c r="J8" i="3"/>
  <c r="J8" i="7"/>
  <c r="K8" i="1"/>
  <c r="K8" i="5"/>
  <c r="K8" i="2"/>
  <c r="K8" i="3"/>
  <c r="K8" i="7"/>
  <c r="L8" i="1"/>
  <c r="L8" i="5"/>
  <c r="L8" i="2"/>
  <c r="L8" i="7"/>
  <c r="M8" i="1"/>
  <c r="M8" i="5"/>
  <c r="M8" i="2"/>
  <c r="M8" i="7"/>
  <c r="N8" i="1"/>
  <c r="N8" i="5"/>
  <c r="N8" i="2"/>
  <c r="N8" i="7"/>
  <c r="O8" i="1"/>
  <c r="O8" i="5"/>
  <c r="O8" i="2"/>
  <c r="O8" i="7"/>
  <c r="P8" i="1"/>
  <c r="P8" i="5"/>
  <c r="P8" i="2"/>
  <c r="P8" i="7"/>
  <c r="Q8" i="1"/>
  <c r="Q8" i="5"/>
  <c r="Q8" i="2"/>
  <c r="Q8" i="7"/>
  <c r="R8" i="1"/>
  <c r="R8" i="5"/>
  <c r="R8" i="2"/>
  <c r="R8" i="7"/>
  <c r="S8" i="1"/>
  <c r="S8" i="5"/>
  <c r="S8" i="2"/>
  <c r="S8" i="7"/>
  <c r="T8" i="1"/>
  <c r="T8" i="5"/>
  <c r="T8" i="2"/>
  <c r="T8" i="7"/>
  <c r="U8" i="1"/>
  <c r="U8" i="5"/>
  <c r="U8" i="2"/>
  <c r="U8" i="7"/>
  <c r="V8" i="1"/>
  <c r="V8" i="5"/>
  <c r="V8" i="2"/>
  <c r="V8" i="7"/>
  <c r="W8" i="1"/>
  <c r="W8" i="5"/>
  <c r="W8" i="2"/>
  <c r="W8" i="7"/>
  <c r="X8" i="1"/>
  <c r="X8" i="5"/>
  <c r="X8" i="2"/>
  <c r="X8" i="7"/>
  <c r="Y8" i="1"/>
  <c r="Y8" i="5"/>
  <c r="Y8" i="2"/>
  <c r="Y8" i="7"/>
  <c r="C7" i="7"/>
  <c r="D7" i="7"/>
  <c r="C8" i="1"/>
  <c r="C8" i="5"/>
  <c r="C8" i="2"/>
  <c r="C8" i="3"/>
  <c r="C8" i="7"/>
  <c r="D8" i="1"/>
  <c r="D8" i="5"/>
  <c r="D8" i="2"/>
  <c r="D8" i="3"/>
  <c r="D8" i="7"/>
  <c r="B7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B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E4" i="6"/>
  <c r="E29" i="6"/>
  <c r="F4" i="6"/>
  <c r="F29" i="6"/>
  <c r="G4" i="6"/>
  <c r="G29" i="6"/>
  <c r="H4" i="6"/>
  <c r="H29" i="6"/>
  <c r="I4" i="6"/>
  <c r="I29" i="6"/>
  <c r="J4" i="6"/>
  <c r="J29" i="6"/>
  <c r="K4" i="6"/>
  <c r="K29" i="6"/>
  <c r="L4" i="6"/>
  <c r="L29" i="6"/>
  <c r="M4" i="6"/>
  <c r="M29" i="6"/>
  <c r="N4" i="6"/>
  <c r="N29" i="6"/>
  <c r="O4" i="6"/>
  <c r="O29" i="6"/>
  <c r="P4" i="6"/>
  <c r="P29" i="6"/>
  <c r="Q4" i="6"/>
  <c r="Q29" i="6"/>
  <c r="R4" i="6"/>
  <c r="R29" i="6"/>
  <c r="S4" i="6"/>
  <c r="S29" i="6"/>
  <c r="T4" i="6"/>
  <c r="T29" i="6"/>
  <c r="U4" i="6"/>
  <c r="U29" i="6"/>
  <c r="V4" i="6"/>
  <c r="V29" i="6"/>
  <c r="W4" i="6"/>
  <c r="W29" i="6"/>
  <c r="X4" i="6"/>
  <c r="X29" i="6"/>
  <c r="Y4" i="6"/>
  <c r="Y29" i="6"/>
  <c r="Z4" i="6"/>
  <c r="Z29" i="6"/>
  <c r="AA4" i="6"/>
  <c r="AA29" i="6"/>
  <c r="AB4" i="6"/>
  <c r="AB29" i="6"/>
  <c r="AC4" i="6"/>
  <c r="AC29" i="6"/>
  <c r="AD4" i="6"/>
  <c r="AD29" i="6"/>
  <c r="AE4" i="6"/>
  <c r="AE29" i="6"/>
  <c r="C4" i="6"/>
  <c r="C29" i="6"/>
  <c r="D4" i="6"/>
  <c r="D29" i="6"/>
  <c r="B29" i="6"/>
  <c r="AC16" i="6"/>
  <c r="AD16" i="6"/>
  <c r="AE16" i="6"/>
  <c r="AC17" i="6"/>
  <c r="AD17" i="6"/>
  <c r="AE17" i="6"/>
  <c r="T16" i="6"/>
  <c r="U16" i="6"/>
  <c r="V16" i="6"/>
  <c r="W16" i="6"/>
  <c r="X16" i="6"/>
  <c r="Y16" i="6"/>
  <c r="Z16" i="6"/>
  <c r="AA16" i="6"/>
  <c r="AB16" i="6"/>
  <c r="T17" i="6"/>
  <c r="U17" i="6"/>
  <c r="V17" i="6"/>
  <c r="W17" i="6"/>
  <c r="X17" i="6"/>
  <c r="Y17" i="6"/>
  <c r="Z17" i="6"/>
  <c r="AA17" i="6"/>
  <c r="AB17" i="6"/>
  <c r="O16" i="6"/>
  <c r="P16" i="6"/>
  <c r="Q16" i="6"/>
  <c r="R16" i="6"/>
  <c r="S16" i="6"/>
  <c r="O17" i="6"/>
  <c r="P17" i="6"/>
  <c r="Q17" i="6"/>
  <c r="R17" i="6"/>
  <c r="S17" i="6"/>
  <c r="C16" i="6"/>
  <c r="D16" i="6"/>
  <c r="E16" i="6"/>
  <c r="F16" i="6"/>
  <c r="G16" i="6"/>
  <c r="H16" i="6"/>
  <c r="I16" i="6"/>
  <c r="J16" i="6"/>
  <c r="K16" i="6"/>
  <c r="L16" i="6"/>
  <c r="M16" i="6"/>
  <c r="N16" i="6"/>
  <c r="C17" i="6"/>
  <c r="D17" i="6"/>
  <c r="E17" i="6"/>
  <c r="F17" i="6"/>
  <c r="G17" i="6"/>
  <c r="H17" i="6"/>
  <c r="I17" i="6"/>
  <c r="J17" i="6"/>
  <c r="K17" i="6"/>
  <c r="L17" i="6"/>
  <c r="M17" i="6"/>
  <c r="N17" i="6"/>
  <c r="B17" i="6"/>
  <c r="B16" i="6"/>
  <c r="Y11" i="6"/>
  <c r="Z11" i="6"/>
  <c r="AA11" i="6"/>
  <c r="AB11" i="6"/>
  <c r="AC11" i="6"/>
  <c r="AD11" i="6"/>
  <c r="AE11" i="6"/>
  <c r="Y12" i="6"/>
  <c r="Z12" i="6"/>
  <c r="AA12" i="6"/>
  <c r="AB12" i="6"/>
  <c r="AC12" i="6"/>
  <c r="AD12" i="6"/>
  <c r="AE12" i="6"/>
  <c r="P11" i="6"/>
  <c r="Q11" i="6"/>
  <c r="R11" i="6"/>
  <c r="S11" i="6"/>
  <c r="T11" i="6"/>
  <c r="U11" i="6"/>
  <c r="V11" i="6"/>
  <c r="W11" i="6"/>
  <c r="X11" i="6"/>
  <c r="P12" i="6"/>
  <c r="Q12" i="6"/>
  <c r="R12" i="6"/>
  <c r="S12" i="6"/>
  <c r="T12" i="6"/>
  <c r="U12" i="6"/>
  <c r="V12" i="6"/>
  <c r="W12" i="6"/>
  <c r="X12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B12" i="6"/>
  <c r="B11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C7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E8" i="6"/>
  <c r="AE14" i="6"/>
  <c r="AD8" i="6"/>
  <c r="AD14" i="6"/>
  <c r="AC8" i="6"/>
  <c r="AC14" i="6"/>
  <c r="AB8" i="6"/>
  <c r="AB14" i="6"/>
  <c r="AA8" i="6"/>
  <c r="AA14" i="6"/>
  <c r="Z8" i="6"/>
  <c r="Z14" i="6"/>
  <c r="Y8" i="6"/>
  <c r="Y14" i="6"/>
  <c r="X8" i="6"/>
  <c r="X14" i="6"/>
  <c r="W8" i="6"/>
  <c r="W14" i="6"/>
  <c r="V8" i="6"/>
  <c r="V14" i="6"/>
  <c r="U8" i="6"/>
  <c r="U14" i="6"/>
  <c r="T8" i="6"/>
  <c r="T14" i="6"/>
  <c r="S8" i="6"/>
  <c r="S14" i="6"/>
  <c r="R8" i="6"/>
  <c r="R14" i="6"/>
  <c r="Q8" i="6"/>
  <c r="Q14" i="6"/>
  <c r="P8" i="6"/>
  <c r="P14" i="6"/>
  <c r="O8" i="6"/>
  <c r="O14" i="6"/>
  <c r="N8" i="6"/>
  <c r="N14" i="6"/>
  <c r="M8" i="6"/>
  <c r="M14" i="6"/>
  <c r="L8" i="6"/>
  <c r="L14" i="6"/>
  <c r="K8" i="6"/>
  <c r="K14" i="6"/>
  <c r="J8" i="6"/>
  <c r="J14" i="6"/>
  <c r="I8" i="6"/>
  <c r="I14" i="6"/>
  <c r="H8" i="6"/>
  <c r="H14" i="6"/>
  <c r="G8" i="6"/>
  <c r="G14" i="6"/>
  <c r="F8" i="6"/>
  <c r="F14" i="6"/>
  <c r="E8" i="6"/>
  <c r="E14" i="6"/>
  <c r="D8" i="6"/>
  <c r="D14" i="6"/>
  <c r="C8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C13" i="3"/>
  <c r="D13" i="3"/>
  <c r="E13" i="3"/>
  <c r="F13" i="3"/>
  <c r="G13" i="3"/>
  <c r="H13" i="3"/>
  <c r="I13" i="3"/>
  <c r="J13" i="3"/>
  <c r="K13" i="3"/>
  <c r="AB13" i="3"/>
  <c r="AC13" i="3"/>
  <c r="AD13" i="3"/>
  <c r="AE13" i="3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B13" i="2"/>
  <c r="B13" i="3"/>
  <c r="B13" i="1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14" i="3"/>
  <c r="AD14" i="3"/>
  <c r="AC14" i="3"/>
  <c r="AB14" i="3"/>
  <c r="K14" i="3"/>
  <c r="J14" i="3"/>
  <c r="I14" i="3"/>
  <c r="H14" i="3"/>
  <c r="G14" i="3"/>
  <c r="F14" i="3"/>
  <c r="E14" i="3"/>
  <c r="D14" i="3"/>
  <c r="C14" i="3"/>
  <c r="B14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B9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B14" i="1"/>
</calcChain>
</file>

<file path=xl/sharedStrings.xml><?xml version="1.0" encoding="utf-8"?>
<sst xmlns="http://schemas.openxmlformats.org/spreadsheetml/2006/main" count="488" uniqueCount="168">
  <si>
    <t>Baden-Württemberg</t>
  </si>
  <si>
    <t>Bayern</t>
  </si>
  <si>
    <t>Berlin</t>
  </si>
  <si>
    <t>Bremen</t>
  </si>
  <si>
    <t>Hamburg</t>
  </si>
  <si>
    <t>Hessen</t>
  </si>
  <si>
    <t>Mecklenburg-Vorpommern</t>
  </si>
  <si>
    <t>Niedersachsen</t>
  </si>
  <si>
    <t>Rheinland-Pfalz</t>
  </si>
  <si>
    <t>Saarland</t>
  </si>
  <si>
    <t>Sachsen</t>
  </si>
  <si>
    <t>Sachsen-Anhalt</t>
  </si>
  <si>
    <t>Schleswig-Holstein</t>
  </si>
  <si>
    <t>Thüringen</t>
  </si>
  <si>
    <t>Brandenburg</t>
  </si>
  <si>
    <t>Amtsgerichte</t>
  </si>
  <si>
    <t>Nordrhein-Westfalen</t>
  </si>
  <si>
    <t>Deutschland</t>
  </si>
  <si>
    <t>BW gesamt</t>
  </si>
  <si>
    <t>OLG-Bezirk Karlsruhe</t>
  </si>
  <si>
    <t>OLG-Bezirk Stuttgart</t>
  </si>
  <si>
    <t>Bayern gesamt</t>
  </si>
  <si>
    <t>OLG-Bezirk München</t>
  </si>
  <si>
    <t>OLG-Bezirk Bamberg</t>
  </si>
  <si>
    <t>OLG-Bezirk Nürnberg</t>
  </si>
  <si>
    <t>Nds. Gesamt</t>
  </si>
  <si>
    <t>OLG-Bezirk Braunschweig</t>
  </si>
  <si>
    <t>OLG-Bezirk Celle</t>
  </si>
  <si>
    <t>OLG-Bezirk Oldenburg</t>
  </si>
  <si>
    <t>NRW gesamt</t>
  </si>
  <si>
    <t>OLG-Bezirk Düsseldorf</t>
  </si>
  <si>
    <t>OLG-Bezirk Hamm</t>
  </si>
  <si>
    <t>OLG-Bezirk Köln</t>
  </si>
  <si>
    <t>RhPf gesamt</t>
  </si>
  <si>
    <t>OLG-Bezirk Koblenz</t>
  </si>
  <si>
    <t>OLG-Bezirk Zweibrücken</t>
  </si>
  <si>
    <t>Erledigte Verfahren</t>
  </si>
  <si>
    <t>Quelle</t>
  </si>
  <si>
    <t>Verweisquote</t>
  </si>
  <si>
    <t>Erledigt durch Vergleich</t>
  </si>
  <si>
    <t>Tab2_4 Lfd. Nr. 2</t>
  </si>
  <si>
    <t>Vollständig erledigt vor dem Güterichter</t>
  </si>
  <si>
    <t>Tab2_4 Lfd. Nr. 3</t>
  </si>
  <si>
    <t>Vollständig erledigt durch Vergleich vor dem Güterichter</t>
  </si>
  <si>
    <t>Tab2_4 Lfd. Nr. 5</t>
  </si>
  <si>
    <t>Erledigt ohne Verweis an den Güterichter</t>
  </si>
  <si>
    <t>Erledigt nach Verweis an den Güterichter</t>
  </si>
  <si>
    <t>Tab2_4 Lfd. Nr. 8</t>
  </si>
  <si>
    <t>Tab2_4 Lfd. Nr. 26</t>
  </si>
  <si>
    <t>Teilweise erledigt vor dem Güterichter</t>
  </si>
  <si>
    <t>Güterichterverfahren erfolglos</t>
  </si>
  <si>
    <t>Tab2_4 Lfd. Nr. 7</t>
  </si>
  <si>
    <t>Tab2_4 Lfd. Nr. 6</t>
  </si>
  <si>
    <t>Vergleichsquote des Güterichterverfahrens</t>
  </si>
  <si>
    <t>Ø Dauer erledigter Verfahren mit Güterichtertermin (Monate)</t>
  </si>
  <si>
    <t>Erledigungsquote des Güterichterverfahrens</t>
  </si>
  <si>
    <t>Im Güterichterverfahren teilweise erledigt</t>
  </si>
  <si>
    <t>Nach erfolglosem Güterichterverfahren anderweitig erledigt</t>
  </si>
  <si>
    <t>Landgerichte 1. Instanz</t>
  </si>
  <si>
    <t>Landgerichte 2. Instanz</t>
  </si>
  <si>
    <t>Oberlandesgerichte</t>
  </si>
  <si>
    <t>Tab2_4 Lfd. Nr. 1</t>
  </si>
  <si>
    <t>Tab5_4 Lfd. Nr. 1</t>
  </si>
  <si>
    <t>Tab5_4 Lfd. Nr. 2</t>
  </si>
  <si>
    <t>Tab5_4 Lfd. Nr. 8</t>
  </si>
  <si>
    <t>Tab5_4 Lfd. Nr. 5</t>
  </si>
  <si>
    <t>Tab5_4 Lfd. Nr. 3</t>
  </si>
  <si>
    <t>Tab5_4 Lfd. Nr. 6</t>
  </si>
  <si>
    <t>Tab5_4 Lfd. Nr. 7</t>
  </si>
  <si>
    <t>Tab5_4 Lfd. Nr. 26</t>
  </si>
  <si>
    <t>Tab6_4 Lfd. Nr. 1</t>
  </si>
  <si>
    <t>Tab6_4 Lfd. Nr. 2</t>
  </si>
  <si>
    <t>Tab6_4 Lfd. Nr. 8</t>
  </si>
  <si>
    <t>Tab6_4 Lfd. Nr. 5</t>
  </si>
  <si>
    <t>Tab6_4 Lfd. Nr. 3</t>
  </si>
  <si>
    <t>Tab6_4 Lfd. Nr. 6</t>
  </si>
  <si>
    <t>Tab6_4 Lfd. Nr. 7</t>
  </si>
  <si>
    <t>Tab6_4 Lfd. Nr. 26</t>
  </si>
  <si>
    <t>Tab8_4 Lfd. Nr. 1</t>
  </si>
  <si>
    <t>Tab8_4 Lfd. Nr. 2</t>
  </si>
  <si>
    <t>Tab8_4 Lfd. Nr. 8</t>
  </si>
  <si>
    <t>Tab8_4 Lfd. Nr. 5</t>
  </si>
  <si>
    <t>Tab8_4 Lfd. Nr. 3</t>
  </si>
  <si>
    <t>Tab8_4 Lfd. Nr. 6</t>
  </si>
  <si>
    <t>Tab8_4 Lfd. Nr. 7</t>
  </si>
  <si>
    <t>Tab8_4 Lfd. Nr. 26</t>
  </si>
  <si>
    <t>Summe</t>
  </si>
  <si>
    <t>Kaufsachen</t>
  </si>
  <si>
    <t>Sonstige Mietsachen</t>
  </si>
  <si>
    <t>Verkehrsunfallsachen</t>
  </si>
  <si>
    <t>Arzthaftungssachen</t>
  </si>
  <si>
    <t>Reisevertragssachen</t>
  </si>
  <si>
    <t>Kredit-/Leasingsachen</t>
  </si>
  <si>
    <t>Nachbarschaftssachen</t>
  </si>
  <si>
    <t>Wohnungsmietsachen</t>
  </si>
  <si>
    <t>Gesellschaftsrechtliche Streitigkeiten</t>
  </si>
  <si>
    <t>Sonstiger Verfahrensgegenstand</t>
  </si>
  <si>
    <t>Bau-/Architektensachen
(ohne Architektenhonorarsachen)</t>
  </si>
  <si>
    <t>Schuldrechtsanpassungs-
und Bodenrechtssachen
der neuen Länder</t>
  </si>
  <si>
    <t>Ansprüche aus Versicherungsverträgen
(ohne Verkehrsunfallsachen)</t>
  </si>
  <si>
    <t>Schadensersatzansprüche aus
vorsätzlicher Körperverletzung</t>
  </si>
  <si>
    <t>Honorarforderungen von
Personen, für die eine
besondere Honorarordnung gilt</t>
  </si>
  <si>
    <t>Wohnungseigentumssachen
nach § 43 Nrn. 1-4 WEG (Binnenstreitigkeiten)</t>
  </si>
  <si>
    <t>Wohnungseigentumssachen
nach § 43 Nr. 5 WEG (Klagen Dritter)</t>
  </si>
  <si>
    <t>Tab3 Lfd. Nr. 56</t>
  </si>
  <si>
    <t>Tab3 Lfd. Nr. 1</t>
  </si>
  <si>
    <t>Tab3 Lfd. Nr. 5</t>
  </si>
  <si>
    <t>Tab3 Lfd. Nr. 53</t>
  </si>
  <si>
    <t>Tab3 Lfd. Nr. 51</t>
  </si>
  <si>
    <t>Tab3 Lfd. Nr. 54</t>
  </si>
  <si>
    <t>Tab3 Lfd. Nr. 55</t>
  </si>
  <si>
    <t>Tab3 Lfd. Nr. 74</t>
  </si>
  <si>
    <t>Amtsgerichte, geordnet nach Sachgebieten</t>
  </si>
  <si>
    <t>Amtsgerichte, Landgerichte und Oberlandesgerichte</t>
  </si>
  <si>
    <t>Dauer der nach Verweis an den Güterichter erledigten Verfahren</t>
  </si>
  <si>
    <t>Anhängig max. 3 Monate</t>
  </si>
  <si>
    <t>Anhängig mehr als 3 bis max. 6 Monate</t>
  </si>
  <si>
    <t>Anhängig mehr als 6 bis max. 12 Monate</t>
  </si>
  <si>
    <t>Anhängig mehr als 12 bis max. 18 Monate</t>
  </si>
  <si>
    <t>Anhängig mehr als 18 bis max. 24 Monate</t>
  </si>
  <si>
    <t>Anhängig mehr als 24 bis max. 36 Monate</t>
  </si>
  <si>
    <t>Anhängig mehr als 36 bis max. 48 Monate</t>
  </si>
  <si>
    <t>Anhängig mehr 48 Monate</t>
  </si>
  <si>
    <t>Tab2_4 Lfd. Nr. 18</t>
  </si>
  <si>
    <t>Tab2_4 Lfd. Nr. 19</t>
  </si>
  <si>
    <t>Tab2_4 Lfd. Nr. 20</t>
  </si>
  <si>
    <t>Tab2_4 Lfd. Nr. 21</t>
  </si>
  <si>
    <t>Tab2_4 Lfd. Nr. 22</t>
  </si>
  <si>
    <t>Tab2_4 Lfd. Nr. 23</t>
  </si>
  <si>
    <t>Tab2_4 Lfd. Nr. 24</t>
  </si>
  <si>
    <t>Tab2_4 Lfd. Nr. 25</t>
  </si>
  <si>
    <t>Tab5_4 Lfd. Nr. 18</t>
  </si>
  <si>
    <t>Tab5_4 Lfd. Nr. 19</t>
  </si>
  <si>
    <t>Tab5_4 Lfd. Nr. 20</t>
  </si>
  <si>
    <t>Tab5_4 Lfd. Nr. 21</t>
  </si>
  <si>
    <t>Tab5_4 Lfd. Nr. 22</t>
  </si>
  <si>
    <t>Tab5_4 Lfd. Nr. 23</t>
  </si>
  <si>
    <t>Tab5_4 Lfd. Nr. 24</t>
  </si>
  <si>
    <t>Tab5_4 Lfd. Nr. 25</t>
  </si>
  <si>
    <t>Tab6_4 Lfd. Nr. 18</t>
  </si>
  <si>
    <t>Tab6_4 Lfd. Nr. 19</t>
  </si>
  <si>
    <t>Tab6_4 Lfd. Nr. 20</t>
  </si>
  <si>
    <t>Tab6_4 Lfd. Nr. 21</t>
  </si>
  <si>
    <t>Tab6_4 Lfd. Nr. 22</t>
  </si>
  <si>
    <t>Tab6_4 Lfd. Nr. 23</t>
  </si>
  <si>
    <t>Tab6_4 Lfd. Nr. 24</t>
  </si>
  <si>
    <t>Tab6_4 Lfd. Nr. 25</t>
  </si>
  <si>
    <t>Tab8_4 Lfd. Nr. 18</t>
  </si>
  <si>
    <t>Tab8_4 Lfd. Nr. 19</t>
  </si>
  <si>
    <t>Tab8_4 Lfd. Nr. 20</t>
  </si>
  <si>
    <t>Tab8_4 Lfd. Nr. 21</t>
  </si>
  <si>
    <t>Tab8_4 Lfd. Nr. 22</t>
  </si>
  <si>
    <t>Tab8_4 Lfd. Nr. 23</t>
  </si>
  <si>
    <t>Tab8_4 Lfd. Nr. 24</t>
  </si>
  <si>
    <t>Tab8_4 Lfd. Nr. 25</t>
  </si>
  <si>
    <t>Tab3 Lfd. Nr. 66</t>
  </si>
  <si>
    <t>Tab3 Lfd. Nr. 67</t>
  </si>
  <si>
    <t>Tab3 Lfd. Nr. 68</t>
  </si>
  <si>
    <t>Tab3 Lfd. Nr. 69</t>
  </si>
  <si>
    <t>Tab3 Lfd. Nr. 70</t>
  </si>
  <si>
    <t>Tab3 Lfd. Nr. 71</t>
  </si>
  <si>
    <t>Tab3 Lfd. Nr. 72</t>
  </si>
  <si>
    <t>Tab3 Lfd. Nr. 73</t>
  </si>
  <si>
    <t>Daten in roter Schrift stammen nicht unmittelbar vom Statistischen Bundesamt, sondern errechnen sich daraus (vgl. die jeweils hinterlegte Formel)</t>
  </si>
  <si>
    <t>Landgerichte beide Instanzen</t>
  </si>
  <si>
    <t>Güterichterstatistik 2015</t>
  </si>
  <si>
    <t>Quelle: Statistisches Bundesamt, Fachserie 10 Reihe 2.1, Rechtspflege Zivilgerichte 2015, Format xslx, genaue Fundstelle siehe Spalte AG</t>
  </si>
  <si>
    <t>Quelle: Statistisches Bundesamt, Fachserie 10 Reihe 2.1, Rechtspflege Zivilgerichte 2015, Format xslx, genaue Fundstelle siehe Spalte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</si>
</sst>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\ ;\-#\ ###\ ##0\ ;&quot; - &quot;"/>
    <numFmt numFmtId="165" formatCode="0.0%"/>
    <numFmt numFmtId="166" formatCode="#\ ###\ ##0.0\ ;\-#\ ###\ ##0.0\ ;&quot; - &quot;"/>
    <numFmt numFmtId="167" formatCode="0.0_ ;\-0.0\ 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800000"/>
      <name val="Calibri"/>
      <family val="2"/>
      <scheme val="minor"/>
    </font>
    <font>
      <sz val="10"/>
      <name val="Calibri"/>
    </font>
    <font>
      <sz val="10"/>
      <color rgb="FF800000"/>
      <name val="Calibri"/>
    </font>
    <font>
      <sz val="10"/>
      <color theme="1"/>
      <name val="Calibri"/>
    </font>
    <font>
      <sz val="10"/>
      <color rgb="FFFF0000"/>
      <name val="Calibri"/>
    </font>
    <font>
      <b/>
      <sz val="10"/>
      <color theme="1"/>
      <name val="Calibri"/>
    </font>
    <font>
      <sz val="12"/>
      <color rgb="FF8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Calibri"/>
    </font>
    <font>
      <i/>
      <sz val="10"/>
      <color rgb="FF800000"/>
      <name val="Calibri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64" fontId="3" fillId="0" borderId="0" xfId="0" applyNumberFormat="1" applyFont="1" applyFill="1" applyBorder="1"/>
    <xf numFmtId="165" fontId="4" fillId="0" borderId="0" xfId="0" applyNumberFormat="1" applyFont="1" applyFill="1" applyBorder="1"/>
    <xf numFmtId="0" fontId="5" fillId="0" borderId="0" xfId="0" applyFont="1" applyBorder="1"/>
    <xf numFmtId="0" fontId="4" fillId="0" borderId="0" xfId="0" applyFont="1" applyBorder="1"/>
    <xf numFmtId="166" fontId="3" fillId="0" borderId="0" xfId="0" applyNumberFormat="1" applyFont="1" applyBorder="1"/>
    <xf numFmtId="166" fontId="3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0" fontId="5" fillId="0" borderId="0" xfId="0" applyNumberFormat="1" applyFont="1" applyBorder="1"/>
    <xf numFmtId="10" fontId="6" fillId="0" borderId="0" xfId="0" applyNumberFormat="1" applyFont="1" applyBorder="1"/>
    <xf numFmtId="164" fontId="4" fillId="0" borderId="0" xfId="0" applyNumberFormat="1" applyFont="1" applyFill="1" applyBorder="1"/>
    <xf numFmtId="0" fontId="7" fillId="2" borderId="0" xfId="0" applyFont="1" applyFill="1" applyBorder="1"/>
    <xf numFmtId="0" fontId="1" fillId="2" borderId="0" xfId="0" applyFont="1" applyFill="1"/>
    <xf numFmtId="0" fontId="5" fillId="3" borderId="0" xfId="0" applyFont="1" applyFill="1" applyBorder="1"/>
    <xf numFmtId="0" fontId="0" fillId="3" borderId="0" xfId="0" applyFill="1"/>
    <xf numFmtId="0" fontId="7" fillId="0" borderId="0" xfId="0" applyFont="1" applyBorder="1"/>
    <xf numFmtId="0" fontId="8" fillId="0" borderId="0" xfId="0" applyFont="1"/>
    <xf numFmtId="166" fontId="4" fillId="0" borderId="0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 textRotation="90" wrapText="1"/>
    </xf>
    <xf numFmtId="0" fontId="7" fillId="2" borderId="0" xfId="0" applyFont="1" applyFill="1"/>
    <xf numFmtId="0" fontId="5" fillId="3" borderId="0" xfId="0" applyFont="1" applyFill="1"/>
    <xf numFmtId="0" fontId="5" fillId="0" borderId="0" xfId="0" applyFont="1"/>
    <xf numFmtId="0" fontId="4" fillId="0" borderId="0" xfId="0" applyFont="1"/>
    <xf numFmtId="0" fontId="11" fillId="0" borderId="0" xfId="0" applyFont="1"/>
    <xf numFmtId="167" fontId="4" fillId="0" borderId="0" xfId="0" applyNumberFormat="1" applyFont="1" applyFill="1" applyBorder="1"/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12" fillId="0" borderId="0" xfId="0" applyFont="1" applyBorder="1"/>
    <xf numFmtId="0" fontId="7" fillId="2" borderId="0" xfId="0" applyFont="1" applyFill="1" applyBorder="1" applyAlignment="1">
      <alignment horizont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</cols>
  <sheetData>
    <row r="1" spans="1:34" s="13" customFormat="1">
      <c r="A1" s="12" t="s">
        <v>165</v>
      </c>
      <c r="B1" s="12" t="s">
        <v>17</v>
      </c>
      <c r="C1" s="32" t="s">
        <v>0</v>
      </c>
      <c r="D1" s="32"/>
      <c r="E1" s="32"/>
      <c r="F1" s="32" t="s">
        <v>1</v>
      </c>
      <c r="G1" s="32"/>
      <c r="H1" s="32"/>
      <c r="I1" s="32"/>
      <c r="J1" s="12" t="s">
        <v>2</v>
      </c>
      <c r="K1" s="12" t="s">
        <v>14</v>
      </c>
      <c r="L1" s="12" t="s">
        <v>3</v>
      </c>
      <c r="M1" s="12" t="s">
        <v>4</v>
      </c>
      <c r="N1" s="12" t="s">
        <v>5</v>
      </c>
      <c r="O1" s="12" t="s">
        <v>6</v>
      </c>
      <c r="P1" s="32" t="s">
        <v>7</v>
      </c>
      <c r="Q1" s="32"/>
      <c r="R1" s="32"/>
      <c r="S1" s="32"/>
      <c r="T1" s="12" t="s">
        <v>16</v>
      </c>
      <c r="U1" s="12"/>
      <c r="V1" s="12"/>
      <c r="W1" s="12"/>
      <c r="X1" s="32" t="s">
        <v>8</v>
      </c>
      <c r="Y1" s="32"/>
      <c r="Z1" s="32"/>
      <c r="AA1" s="12" t="s">
        <v>9</v>
      </c>
      <c r="AB1" s="12" t="s">
        <v>10</v>
      </c>
      <c r="AC1" s="12" t="s">
        <v>11</v>
      </c>
      <c r="AD1" s="12" t="s">
        <v>12</v>
      </c>
      <c r="AE1" s="12" t="s">
        <v>13</v>
      </c>
      <c r="AF1" s="12"/>
      <c r="AG1" s="12"/>
      <c r="AH1" s="12"/>
    </row>
    <row r="2" spans="1:34" s="15" customFormat="1">
      <c r="A2" s="14" t="s">
        <v>113</v>
      </c>
      <c r="B2" s="14"/>
      <c r="C2" s="14" t="s">
        <v>18</v>
      </c>
      <c r="D2" s="14" t="s">
        <v>19</v>
      </c>
      <c r="E2" s="14" t="s">
        <v>20</v>
      </c>
      <c r="F2" s="14" t="s">
        <v>21</v>
      </c>
      <c r="G2" s="14" t="s">
        <v>22</v>
      </c>
      <c r="H2" s="14" t="s">
        <v>24</v>
      </c>
      <c r="I2" s="14" t="s">
        <v>23</v>
      </c>
      <c r="J2" s="14"/>
      <c r="K2" s="14"/>
      <c r="L2" s="14"/>
      <c r="M2" s="14"/>
      <c r="N2" s="14"/>
      <c r="O2" s="14"/>
      <c r="P2" s="14" t="s">
        <v>25</v>
      </c>
      <c r="Q2" s="14" t="s">
        <v>26</v>
      </c>
      <c r="R2" s="14" t="s">
        <v>27</v>
      </c>
      <c r="S2" s="14" t="s">
        <v>28</v>
      </c>
      <c r="T2" s="14" t="s">
        <v>29</v>
      </c>
      <c r="U2" s="14" t="s">
        <v>30</v>
      </c>
      <c r="V2" s="14" t="s">
        <v>31</v>
      </c>
      <c r="W2" s="14" t="s">
        <v>32</v>
      </c>
      <c r="X2" s="14" t="s">
        <v>33</v>
      </c>
      <c r="Y2" s="14" t="s">
        <v>34</v>
      </c>
      <c r="Z2" s="14" t="s">
        <v>35</v>
      </c>
      <c r="AA2" s="14"/>
      <c r="AB2" s="14"/>
      <c r="AC2" s="14"/>
      <c r="AD2" s="14"/>
      <c r="AE2" s="14"/>
      <c r="AF2" s="14"/>
      <c r="AG2" s="14"/>
      <c r="AH2" s="14"/>
    </row>
    <row r="3" spans="1:3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>
      <c r="A4" s="5" t="s">
        <v>36</v>
      </c>
      <c r="B4" s="11">
        <f>SUM(Amtsgericht!B4,'Landgericht Erstinstanz'!B4,'Landgericht Berufung'!B4,Oberlandesgericht!B4)</f>
        <v>1553013</v>
      </c>
      <c r="C4" s="11">
        <f>SUM(Amtsgericht!C4,'Landgericht Erstinstanz'!C4,'Landgericht Berufung'!C4,Oberlandesgericht!C4)</f>
        <v>167473</v>
      </c>
      <c r="D4" s="11">
        <f>SUM(Amtsgericht!D4,'Landgericht Erstinstanz'!D4,'Landgericht Berufung'!D4,Oberlandesgericht!D4)</f>
        <v>74521</v>
      </c>
      <c r="E4" s="11">
        <f>SUM(Amtsgericht!E4,'Landgericht Erstinstanz'!E4,'Landgericht Berufung'!E4,Oberlandesgericht!E4)</f>
        <v>92952</v>
      </c>
      <c r="F4" s="11">
        <f>SUM(Amtsgericht!F4,'Landgericht Erstinstanz'!F4,'Landgericht Berufung'!F4,Oberlandesgericht!F4)</f>
        <v>221162</v>
      </c>
      <c r="G4" s="11">
        <f>SUM(Amtsgericht!G4,'Landgericht Erstinstanz'!G4,'Landgericht Berufung'!G4,Oberlandesgericht!G4)</f>
        <v>136008</v>
      </c>
      <c r="H4" s="11">
        <f>SUM(Amtsgericht!H4,'Landgericht Erstinstanz'!H4,'Landgericht Berufung'!H4,Oberlandesgericht!H4)</f>
        <v>49945</v>
      </c>
      <c r="I4" s="11">
        <f>SUM(Amtsgericht!I4,'Landgericht Erstinstanz'!I4,'Landgericht Berufung'!I4,Oberlandesgericht!I4)</f>
        <v>35209</v>
      </c>
      <c r="J4" s="11">
        <f>SUM(Amtsgericht!J4,'Landgericht Erstinstanz'!J4,'Landgericht Berufung'!J4,Oberlandesgericht!J4)</f>
        <v>107071</v>
      </c>
      <c r="K4" s="11">
        <f>SUM(Amtsgericht!K4,'Landgericht Erstinstanz'!K4,'Landgericht Berufung'!K4,Oberlandesgericht!K4)</f>
        <v>39969</v>
      </c>
      <c r="L4" s="11">
        <f>SUM(Amtsgericht!L4,'Landgericht Erstinstanz'!L4,'Landgericht Berufung'!L4,Oberlandesgericht!L4)</f>
        <v>13719</v>
      </c>
      <c r="M4" s="11">
        <f>SUM(Amtsgericht!M4,'Landgericht Erstinstanz'!M4,'Landgericht Berufung'!M4,Oberlandesgericht!M4)</f>
        <v>55421</v>
      </c>
      <c r="N4" s="11">
        <f>SUM(Amtsgericht!N4,'Landgericht Erstinstanz'!N4,'Landgericht Berufung'!N4,Oberlandesgericht!N4)</f>
        <v>135210</v>
      </c>
      <c r="O4" s="11">
        <f>SUM(Amtsgericht!O4,'Landgericht Erstinstanz'!O4,'Landgericht Berufung'!O4,Oberlandesgericht!O4)</f>
        <v>24145</v>
      </c>
      <c r="P4" s="11">
        <f>SUM(Amtsgericht!P4,'Landgericht Erstinstanz'!P4,'Landgericht Berufung'!P4,Oberlandesgericht!P4)</f>
        <v>129850</v>
      </c>
      <c r="Q4" s="11">
        <f>SUM(Amtsgericht!Q4,'Landgericht Erstinstanz'!Q4,'Landgericht Berufung'!Q4,Oberlandesgericht!Q4)</f>
        <v>21671</v>
      </c>
      <c r="R4" s="11">
        <f>SUM(Amtsgericht!R4,'Landgericht Erstinstanz'!R4,'Landgericht Berufung'!R4,Oberlandesgericht!R4)</f>
        <v>71506</v>
      </c>
      <c r="S4" s="11">
        <f>SUM(Amtsgericht!S4,'Landgericht Erstinstanz'!S4,'Landgericht Berufung'!S4,Oberlandesgericht!S4)</f>
        <v>36673</v>
      </c>
      <c r="T4" s="11">
        <f>SUM(Amtsgericht!T4,'Landgericht Erstinstanz'!T4,'Landgericht Berufung'!T4,Oberlandesgericht!T4)</f>
        <v>394699</v>
      </c>
      <c r="U4" s="11">
        <f>SUM(Amtsgericht!U4,'Landgericht Erstinstanz'!U4,'Landgericht Berufung'!U4,Oberlandesgericht!U4)</f>
        <v>126157</v>
      </c>
      <c r="V4" s="11">
        <f>SUM(Amtsgericht!V4,'Landgericht Erstinstanz'!V4,'Landgericht Berufung'!V4,Oberlandesgericht!V4)</f>
        <v>162079</v>
      </c>
      <c r="W4" s="11">
        <f>SUM(Amtsgericht!W4,'Landgericht Erstinstanz'!W4,'Landgericht Berufung'!W4,Oberlandesgericht!W4)</f>
        <v>106463</v>
      </c>
      <c r="X4" s="11">
        <f>SUM(Amtsgericht!X4,'Landgericht Erstinstanz'!X4,'Landgericht Berufung'!X4,Oberlandesgericht!X4)</f>
        <v>71767</v>
      </c>
      <c r="Y4" s="11">
        <f>SUM(Amtsgericht!Y4,'Landgericht Erstinstanz'!Y4,'Landgericht Berufung'!Y4,Oberlandesgericht!Y4)</f>
        <v>46001</v>
      </c>
      <c r="Z4" s="11">
        <f>SUM(Amtsgericht!Z4,'Landgericht Erstinstanz'!Z4,'Landgericht Berufung'!Z4,Oberlandesgericht!Z4)</f>
        <v>25766</v>
      </c>
      <c r="AA4" s="11">
        <f>SUM(Amtsgericht!AA4,'Landgericht Erstinstanz'!AA4,'Landgericht Berufung'!AA4,Oberlandesgericht!AA4)</f>
        <v>18759</v>
      </c>
      <c r="AB4" s="11">
        <f>SUM(Amtsgericht!AB4,'Landgericht Erstinstanz'!AB4,'Landgericht Berufung'!AB4,Oberlandesgericht!AB4)</f>
        <v>62533</v>
      </c>
      <c r="AC4" s="11">
        <f>SUM(Amtsgericht!AC4,'Landgericht Erstinstanz'!AC4,'Landgericht Berufung'!AC4,Oberlandesgericht!AC4)</f>
        <v>32726</v>
      </c>
      <c r="AD4" s="11">
        <f>SUM(Amtsgericht!AD4,'Landgericht Erstinstanz'!AD4,'Landgericht Berufung'!AD4,Oberlandesgericht!AD4)</f>
        <v>48554</v>
      </c>
      <c r="AE4" s="11">
        <f>SUM(Amtsgericht!AE4,'Landgericht Erstinstanz'!AE4,'Landgericht Berufung'!AE4,Oberlandesgericht!AE4)</f>
        <v>29955</v>
      </c>
      <c r="AF4" s="2"/>
      <c r="AG4" s="4"/>
      <c r="AH4" s="4"/>
    </row>
    <row r="5" spans="1:34">
      <c r="A5" s="5" t="s">
        <v>39</v>
      </c>
      <c r="B5" s="11">
        <f>SUM(Amtsgericht!B5,'Landgericht Erstinstanz'!B5,'Landgericht Berufung'!B5,Oberlandesgericht!B5)</f>
        <v>271653</v>
      </c>
      <c r="C5" s="11">
        <f>SUM(Amtsgericht!C5,'Landgericht Erstinstanz'!C5,'Landgericht Berufung'!C5,Oberlandesgericht!C5)</f>
        <v>39041</v>
      </c>
      <c r="D5" s="11">
        <f>SUM(Amtsgericht!D5,'Landgericht Erstinstanz'!D5,'Landgericht Berufung'!D5,Oberlandesgericht!D5)</f>
        <v>15309</v>
      </c>
      <c r="E5" s="11">
        <f>SUM(Amtsgericht!E5,'Landgericht Erstinstanz'!E5,'Landgericht Berufung'!E5,Oberlandesgericht!E5)</f>
        <v>23732</v>
      </c>
      <c r="F5" s="11">
        <f>SUM(Amtsgericht!F5,'Landgericht Erstinstanz'!F5,'Landgericht Berufung'!F5,Oberlandesgericht!F5)</f>
        <v>47928</v>
      </c>
      <c r="G5" s="11">
        <f>SUM(Amtsgericht!G5,'Landgericht Erstinstanz'!G5,'Landgericht Berufung'!G5,Oberlandesgericht!G5)</f>
        <v>28983</v>
      </c>
      <c r="H5" s="11">
        <f>SUM(Amtsgericht!H5,'Landgericht Erstinstanz'!H5,'Landgericht Berufung'!H5,Oberlandesgericht!H5)</f>
        <v>10814</v>
      </c>
      <c r="I5" s="11">
        <f>SUM(Amtsgericht!I5,'Landgericht Erstinstanz'!I5,'Landgericht Berufung'!I5,Oberlandesgericht!I5)</f>
        <v>8131</v>
      </c>
      <c r="J5" s="11">
        <f>SUM(Amtsgericht!J5,'Landgericht Erstinstanz'!J5,'Landgericht Berufung'!J5,Oberlandesgericht!J5)</f>
        <v>13811</v>
      </c>
      <c r="K5" s="11">
        <f>SUM(Amtsgericht!K5,'Landgericht Erstinstanz'!K5,'Landgericht Berufung'!K5,Oberlandesgericht!K5)</f>
        <v>5887</v>
      </c>
      <c r="L5" s="11">
        <f>SUM(Amtsgericht!L5,'Landgericht Erstinstanz'!L5,'Landgericht Berufung'!L5,Oberlandesgericht!L5)</f>
        <v>2695</v>
      </c>
      <c r="M5" s="11">
        <f>SUM(Amtsgericht!M5,'Landgericht Erstinstanz'!M5,'Landgericht Berufung'!M5,Oberlandesgericht!M5)</f>
        <v>8440</v>
      </c>
      <c r="N5" s="11">
        <f>SUM(Amtsgericht!N5,'Landgericht Erstinstanz'!N5,'Landgericht Berufung'!N5,Oberlandesgericht!N5)</f>
        <v>21270</v>
      </c>
      <c r="O5" s="11">
        <f>SUM(Amtsgericht!O5,'Landgericht Erstinstanz'!O5,'Landgericht Berufung'!O5,Oberlandesgericht!O5)</f>
        <v>3636</v>
      </c>
      <c r="P5" s="11">
        <f>SUM(Amtsgericht!P5,'Landgericht Erstinstanz'!P5,'Landgericht Berufung'!P5,Oberlandesgericht!P5)</f>
        <v>21907</v>
      </c>
      <c r="Q5" s="11">
        <f>SUM(Amtsgericht!Q5,'Landgericht Erstinstanz'!Q5,'Landgericht Berufung'!Q5,Oberlandesgericht!Q5)</f>
        <v>3590</v>
      </c>
      <c r="R5" s="11">
        <f>SUM(Amtsgericht!R5,'Landgericht Erstinstanz'!R5,'Landgericht Berufung'!R5,Oberlandesgericht!R5)</f>
        <v>11644</v>
      </c>
      <c r="S5" s="11">
        <f>SUM(Amtsgericht!S5,'Landgericht Erstinstanz'!S5,'Landgericht Berufung'!S5,Oberlandesgericht!S5)</f>
        <v>6673</v>
      </c>
      <c r="T5" s="11">
        <f>SUM(Amtsgericht!T5,'Landgericht Erstinstanz'!T5,'Landgericht Berufung'!T5,Oberlandesgericht!T5)</f>
        <v>61854</v>
      </c>
      <c r="U5" s="11">
        <f>SUM(Amtsgericht!U5,'Landgericht Erstinstanz'!U5,'Landgericht Berufung'!U5,Oberlandesgericht!U5)</f>
        <v>16682</v>
      </c>
      <c r="V5" s="11">
        <f>SUM(Amtsgericht!V5,'Landgericht Erstinstanz'!V5,'Landgericht Berufung'!V5,Oberlandesgericht!V5)</f>
        <v>28815</v>
      </c>
      <c r="W5" s="11">
        <f>SUM(Amtsgericht!W5,'Landgericht Erstinstanz'!W5,'Landgericht Berufung'!W5,Oberlandesgericht!W5)</f>
        <v>16357</v>
      </c>
      <c r="X5" s="11">
        <f>SUM(Amtsgericht!X5,'Landgericht Erstinstanz'!X5,'Landgericht Berufung'!X5,Oberlandesgericht!X5)</f>
        <v>11985</v>
      </c>
      <c r="Y5" s="11">
        <f>SUM(Amtsgericht!Y5,'Landgericht Erstinstanz'!Y5,'Landgericht Berufung'!Y5,Oberlandesgericht!Y5)</f>
        <v>7722</v>
      </c>
      <c r="Z5" s="11">
        <f>SUM(Amtsgericht!Z5,'Landgericht Erstinstanz'!Z5,'Landgericht Berufung'!Z5,Oberlandesgericht!Z5)</f>
        <v>4263</v>
      </c>
      <c r="AA5" s="11">
        <f>SUM(Amtsgericht!AA5,'Landgericht Erstinstanz'!AA5,'Landgericht Berufung'!AA5,Oberlandesgericht!AA5)</f>
        <v>4114</v>
      </c>
      <c r="AB5" s="11">
        <f>SUM(Amtsgericht!AB5,'Landgericht Erstinstanz'!AB5,'Landgericht Berufung'!AB5,Oberlandesgericht!AB5)</f>
        <v>11062</v>
      </c>
      <c r="AC5" s="11">
        <f>SUM(Amtsgericht!AC5,'Landgericht Erstinstanz'!AC5,'Landgericht Berufung'!AC5,Oberlandesgericht!AC5)</f>
        <v>4379</v>
      </c>
      <c r="AD5" s="11">
        <f>SUM(Amtsgericht!AD5,'Landgericht Erstinstanz'!AD5,'Landgericht Berufung'!AD5,Oberlandesgericht!AD5)</f>
        <v>8614</v>
      </c>
      <c r="AE5" s="11">
        <f>SUM(Amtsgericht!AE5,'Landgericht Erstinstanz'!AE5,'Landgericht Berufung'!AE5,Oberlandesgericht!AE5)</f>
        <v>5030</v>
      </c>
      <c r="AF5" s="2"/>
      <c r="AG5" s="4"/>
      <c r="AH5" s="4"/>
    </row>
    <row r="6" spans="1:34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</row>
    <row r="7" spans="1:34">
      <c r="A7" s="5" t="s">
        <v>45</v>
      </c>
      <c r="B7" s="11">
        <f>SUM(Amtsgericht!B7,'Landgericht Erstinstanz'!B7,'Landgericht Berufung'!B7,Oberlandesgericht!B7)</f>
        <v>1533826</v>
      </c>
      <c r="C7" s="11">
        <f>SUM(Amtsgericht!C7,'Landgericht Erstinstanz'!C7,'Landgericht Berufung'!C7,Oberlandesgericht!C7)</f>
        <v>166068</v>
      </c>
      <c r="D7" s="11">
        <f>SUM(Amtsgericht!D7,'Landgericht Erstinstanz'!D7,'Landgericht Berufung'!D7,Oberlandesgericht!D7)</f>
        <v>73568</v>
      </c>
      <c r="E7" s="11">
        <f>SUM(Amtsgericht!E7,'Landgericht Erstinstanz'!E7,'Landgericht Berufung'!E7,Oberlandesgericht!E7)</f>
        <v>92500</v>
      </c>
      <c r="F7" s="11">
        <f>SUM(Amtsgericht!F7,'Landgericht Erstinstanz'!F7,'Landgericht Berufung'!F7,Oberlandesgericht!F7)</f>
        <v>220445</v>
      </c>
      <c r="G7" s="11">
        <f>SUM(Amtsgericht!G7,'Landgericht Erstinstanz'!G7,'Landgericht Berufung'!G7,Oberlandesgericht!G7)</f>
        <v>135608</v>
      </c>
      <c r="H7" s="11">
        <f>SUM(Amtsgericht!H7,'Landgericht Erstinstanz'!H7,'Landgericht Berufung'!H7,Oberlandesgericht!H7)</f>
        <v>49781</v>
      </c>
      <c r="I7" s="11">
        <f>SUM(Amtsgericht!I7,'Landgericht Erstinstanz'!I7,'Landgericht Berufung'!I7,Oberlandesgericht!I7)</f>
        <v>35056</v>
      </c>
      <c r="J7" s="11">
        <f>SUM(Amtsgericht!J7,'Landgericht Erstinstanz'!J7,'Landgericht Berufung'!J7,Oberlandesgericht!J7)</f>
        <v>103289</v>
      </c>
      <c r="K7" s="11">
        <f>SUM(Amtsgericht!K7,'Landgericht Erstinstanz'!K7,'Landgericht Berufung'!K7,Oberlandesgericht!K7)</f>
        <v>39747</v>
      </c>
      <c r="L7" s="11">
        <f>SUM(Amtsgericht!L7,'Landgericht Erstinstanz'!L7,'Landgericht Berufung'!L7,Oberlandesgericht!L7)</f>
        <v>13497</v>
      </c>
      <c r="M7" s="11">
        <f>SUM(Amtsgericht!M7,'Landgericht Erstinstanz'!M7,'Landgericht Berufung'!M7,Oberlandesgericht!M7)</f>
        <v>55287</v>
      </c>
      <c r="N7" s="11">
        <f>SUM(Amtsgericht!N7,'Landgericht Erstinstanz'!N7,'Landgericht Berufung'!N7,Oberlandesgericht!N7)</f>
        <v>134864</v>
      </c>
      <c r="O7" s="11">
        <f>SUM(Amtsgericht!O7,'Landgericht Erstinstanz'!O7,'Landgericht Berufung'!O7,Oberlandesgericht!O7)</f>
        <v>23650</v>
      </c>
      <c r="P7" s="11">
        <f>SUM(Amtsgericht!P7,'Landgericht Erstinstanz'!P7,'Landgericht Berufung'!P7,Oberlandesgericht!P7)</f>
        <v>127004</v>
      </c>
      <c r="Q7" s="11">
        <f>SUM(Amtsgericht!Q7,'Landgericht Erstinstanz'!Q7,'Landgericht Berufung'!Q7,Oberlandesgericht!Q7)</f>
        <v>21051</v>
      </c>
      <c r="R7" s="11">
        <f>SUM(Amtsgericht!R7,'Landgericht Erstinstanz'!R7,'Landgericht Berufung'!R7,Oberlandesgericht!R7)</f>
        <v>70089</v>
      </c>
      <c r="S7" s="11">
        <f>SUM(Amtsgericht!S7,'Landgericht Erstinstanz'!S7,'Landgericht Berufung'!S7,Oberlandesgericht!S7)</f>
        <v>35864</v>
      </c>
      <c r="T7" s="11">
        <f>SUM(Amtsgericht!T7,'Landgericht Erstinstanz'!T7,'Landgericht Berufung'!T7,Oberlandesgericht!T7)</f>
        <v>388329</v>
      </c>
      <c r="U7" s="11">
        <f>SUM(Amtsgericht!U7,'Landgericht Erstinstanz'!U7,'Landgericht Berufung'!U7,Oberlandesgericht!U7)</f>
        <v>124387</v>
      </c>
      <c r="V7" s="11">
        <f>SUM(Amtsgericht!V7,'Landgericht Erstinstanz'!V7,'Landgericht Berufung'!V7,Oberlandesgericht!V7)</f>
        <v>160201</v>
      </c>
      <c r="W7" s="11">
        <f>SUM(Amtsgericht!W7,'Landgericht Erstinstanz'!W7,'Landgericht Berufung'!W7,Oberlandesgericht!W7)</f>
        <v>103741</v>
      </c>
      <c r="X7" s="11">
        <f>SUM(Amtsgericht!X7,'Landgericht Erstinstanz'!X7,'Landgericht Berufung'!X7,Oberlandesgericht!X7)</f>
        <v>71613</v>
      </c>
      <c r="Y7" s="11">
        <f>SUM(Amtsgericht!Y7,'Landgericht Erstinstanz'!Y7,'Landgericht Berufung'!Y7,Oberlandesgericht!Y7)</f>
        <v>45948</v>
      </c>
      <c r="Z7" s="11">
        <f>SUM(Amtsgericht!Z7,'Landgericht Erstinstanz'!Z7,'Landgericht Berufung'!Z7,Oberlandesgericht!Z7)</f>
        <v>25665</v>
      </c>
      <c r="AA7" s="11">
        <f>SUM(Amtsgericht!AA7,'Landgericht Erstinstanz'!AA7,'Landgericht Berufung'!AA7,Oberlandesgericht!AA7)</f>
        <v>18255</v>
      </c>
      <c r="AB7" s="11">
        <f>SUM(Amtsgericht!AB7,'Landgericht Erstinstanz'!AB7,'Landgericht Berufung'!AB7,Oberlandesgericht!AB7)</f>
        <v>62293</v>
      </c>
      <c r="AC7" s="11">
        <f>SUM(Amtsgericht!AC7,'Landgericht Erstinstanz'!AC7,'Landgericht Berufung'!AC7,Oberlandesgericht!AC7)</f>
        <v>32333</v>
      </c>
      <c r="AD7" s="11">
        <f>SUM(Amtsgericht!AD7,'Landgericht Erstinstanz'!AD7,'Landgericht Berufung'!AD7,Oberlandesgericht!AD7)</f>
        <v>47371</v>
      </c>
      <c r="AE7" s="11">
        <f>SUM(Amtsgericht!AE7,'Landgericht Erstinstanz'!AE7,'Landgericht Berufung'!AE7,Oberlandesgericht!AE7)</f>
        <v>29781</v>
      </c>
      <c r="AF7" s="4"/>
      <c r="AG7" s="4"/>
      <c r="AH7" s="4"/>
    </row>
    <row r="8" spans="1:34">
      <c r="A8" s="5" t="s">
        <v>46</v>
      </c>
      <c r="B8" s="11">
        <f>SUM(Amtsgericht!B8,'Landgericht Erstinstanz'!B8,'Landgericht Berufung'!B8,Oberlandesgericht!B8)</f>
        <v>19187</v>
      </c>
      <c r="C8" s="11">
        <f>SUM(Amtsgericht!C8,'Landgericht Erstinstanz'!C8,'Landgericht Berufung'!C8,Oberlandesgericht!C8)</f>
        <v>1405</v>
      </c>
      <c r="D8" s="11">
        <f>SUM(Amtsgericht!D8,'Landgericht Erstinstanz'!D8,'Landgericht Berufung'!D8,Oberlandesgericht!D8)</f>
        <v>953</v>
      </c>
      <c r="E8" s="11">
        <f>SUM(Amtsgericht!E8,'Landgericht Erstinstanz'!E8,'Landgericht Berufung'!E8,Oberlandesgericht!E8)</f>
        <v>452</v>
      </c>
      <c r="F8" s="11">
        <f>SUM(Amtsgericht!F8,'Landgericht Erstinstanz'!F8,'Landgericht Berufung'!F8,Oberlandesgericht!F8)</f>
        <v>717</v>
      </c>
      <c r="G8" s="11">
        <f>SUM(Amtsgericht!G8,'Landgericht Erstinstanz'!G8,'Landgericht Berufung'!G8,Oberlandesgericht!G8)</f>
        <v>400</v>
      </c>
      <c r="H8" s="11">
        <f>SUM(Amtsgericht!H8,'Landgericht Erstinstanz'!H8,'Landgericht Berufung'!H8,Oberlandesgericht!H8)</f>
        <v>164</v>
      </c>
      <c r="I8" s="11">
        <f>SUM(Amtsgericht!I8,'Landgericht Erstinstanz'!I8,'Landgericht Berufung'!I8,Oberlandesgericht!I8)</f>
        <v>153</v>
      </c>
      <c r="J8" s="11">
        <f>SUM(Amtsgericht!J8,'Landgericht Erstinstanz'!J8,'Landgericht Berufung'!J8,Oberlandesgericht!J8)</f>
        <v>3782</v>
      </c>
      <c r="K8" s="11">
        <f>SUM(Amtsgericht!K8,'Landgericht Erstinstanz'!K8,'Landgericht Berufung'!K8,Oberlandesgericht!K8)</f>
        <v>222</v>
      </c>
      <c r="L8" s="11">
        <f>SUM(Amtsgericht!L8,'Landgericht Erstinstanz'!L8,'Landgericht Berufung'!L8,Oberlandesgericht!L8)</f>
        <v>222</v>
      </c>
      <c r="M8" s="11">
        <f>SUM(Amtsgericht!M8,'Landgericht Erstinstanz'!M8,'Landgericht Berufung'!M8,Oberlandesgericht!M8)</f>
        <v>134</v>
      </c>
      <c r="N8" s="11">
        <f>SUM(Amtsgericht!N8,'Landgericht Erstinstanz'!N8,'Landgericht Berufung'!N8,Oberlandesgericht!N8)</f>
        <v>346</v>
      </c>
      <c r="O8" s="11">
        <f>SUM(Amtsgericht!O8,'Landgericht Erstinstanz'!O8,'Landgericht Berufung'!O8,Oberlandesgericht!O8)</f>
        <v>495</v>
      </c>
      <c r="P8" s="11">
        <f>SUM(Amtsgericht!P8,'Landgericht Erstinstanz'!P8,'Landgericht Berufung'!P8,Oberlandesgericht!P8)</f>
        <v>2846</v>
      </c>
      <c r="Q8" s="11">
        <f>SUM(Amtsgericht!Q8,'Landgericht Erstinstanz'!Q8,'Landgericht Berufung'!Q8,Oberlandesgericht!Q8)</f>
        <v>620</v>
      </c>
      <c r="R8" s="11">
        <f>SUM(Amtsgericht!R8,'Landgericht Erstinstanz'!R8,'Landgericht Berufung'!R8,Oberlandesgericht!R8)</f>
        <v>1417</v>
      </c>
      <c r="S8" s="11">
        <f>SUM(Amtsgericht!S8,'Landgericht Erstinstanz'!S8,'Landgericht Berufung'!S8,Oberlandesgericht!S8)</f>
        <v>809</v>
      </c>
      <c r="T8" s="11">
        <f>SUM(Amtsgericht!T8,'Landgericht Erstinstanz'!T8,'Landgericht Berufung'!T8,Oberlandesgericht!T8)</f>
        <v>6370</v>
      </c>
      <c r="U8" s="11">
        <f>SUM(Amtsgericht!U8,'Landgericht Erstinstanz'!U8,'Landgericht Berufung'!U8,Oberlandesgericht!U8)</f>
        <v>1770</v>
      </c>
      <c r="V8" s="11">
        <f>SUM(Amtsgericht!V8,'Landgericht Erstinstanz'!V8,'Landgericht Berufung'!V8,Oberlandesgericht!V8)</f>
        <v>1878</v>
      </c>
      <c r="W8" s="11">
        <f>SUM(Amtsgericht!W8,'Landgericht Erstinstanz'!W8,'Landgericht Berufung'!W8,Oberlandesgericht!W8)</f>
        <v>2722</v>
      </c>
      <c r="X8" s="11">
        <f>SUM(Amtsgericht!X8,'Landgericht Erstinstanz'!X8,'Landgericht Berufung'!X8,Oberlandesgericht!X8)</f>
        <v>154</v>
      </c>
      <c r="Y8" s="11">
        <f>SUM(Amtsgericht!Y8,'Landgericht Erstinstanz'!Y8,'Landgericht Berufung'!Y8,Oberlandesgericht!Y8)</f>
        <v>53</v>
      </c>
      <c r="Z8" s="11">
        <f>SUM(Amtsgericht!Z8,'Landgericht Erstinstanz'!Z8,'Landgericht Berufung'!Z8,Oberlandesgericht!Z8)</f>
        <v>101</v>
      </c>
      <c r="AA8" s="11">
        <f>SUM(Amtsgericht!AA8,'Landgericht Erstinstanz'!AA8,'Landgericht Berufung'!AA8,Oberlandesgericht!AA8)</f>
        <v>504</v>
      </c>
      <c r="AB8" s="11">
        <f>SUM(Amtsgericht!AB8,'Landgericht Erstinstanz'!AB8,'Landgericht Berufung'!AB8,Oberlandesgericht!AB8)</f>
        <v>240</v>
      </c>
      <c r="AC8" s="11">
        <f>SUM(Amtsgericht!AC8,'Landgericht Erstinstanz'!AC8,'Landgericht Berufung'!AC8,Oberlandesgericht!AC8)</f>
        <v>393</v>
      </c>
      <c r="AD8" s="11">
        <f>SUM(Amtsgericht!AD8,'Landgericht Erstinstanz'!AD8,'Landgericht Berufung'!AD8,Oberlandesgericht!AD8)</f>
        <v>1183</v>
      </c>
      <c r="AE8" s="11">
        <f>SUM(Amtsgericht!AE8,'Landgericht Erstinstanz'!AE8,'Landgericht Berufung'!AE8,Oberlandesgericht!AE8)</f>
        <v>174</v>
      </c>
      <c r="AF8" s="4"/>
      <c r="AG8" s="4"/>
      <c r="AH8" s="4"/>
    </row>
    <row r="9" spans="1:34">
      <c r="A9" s="5" t="s">
        <v>38</v>
      </c>
      <c r="B9" s="3">
        <f>B8/B4</f>
        <v>1.2354693746929357E-2</v>
      </c>
      <c r="C9" s="3">
        <f t="shared" ref="C9:AE9" si="0">C8/C4</f>
        <v>8.3894120246248653E-3</v>
      </c>
      <c r="D9" s="3">
        <f t="shared" si="0"/>
        <v>1.2788341541310503E-2</v>
      </c>
      <c r="E9" s="3">
        <f t="shared" si="0"/>
        <v>4.8627248472329805E-3</v>
      </c>
      <c r="F9" s="3">
        <f t="shared" si="0"/>
        <v>3.2419674265922716E-3</v>
      </c>
      <c r="G9" s="3">
        <f t="shared" si="0"/>
        <v>2.9410034703840951E-3</v>
      </c>
      <c r="H9" s="3">
        <f t="shared" si="0"/>
        <v>3.2836119731704874E-3</v>
      </c>
      <c r="I9" s="3">
        <f t="shared" si="0"/>
        <v>4.345479848902269E-3</v>
      </c>
      <c r="J9" s="3">
        <f t="shared" si="0"/>
        <v>3.5322356193553811E-2</v>
      </c>
      <c r="K9" s="3">
        <f t="shared" si="0"/>
        <v>5.5543045860541916E-3</v>
      </c>
      <c r="L9" s="3">
        <f t="shared" si="0"/>
        <v>1.6181937458998468E-2</v>
      </c>
      <c r="M9" s="3">
        <f t="shared" si="0"/>
        <v>2.4178560473466738E-3</v>
      </c>
      <c r="N9" s="3">
        <f t="shared" si="0"/>
        <v>2.558982323792619E-3</v>
      </c>
      <c r="O9" s="3">
        <f t="shared" si="0"/>
        <v>2.0501138952164009E-2</v>
      </c>
      <c r="P9" s="3">
        <f t="shared" si="0"/>
        <v>2.1917597227570272E-2</v>
      </c>
      <c r="Q9" s="3">
        <f t="shared" si="0"/>
        <v>2.8609662682848046E-2</v>
      </c>
      <c r="R9" s="3">
        <f t="shared" si="0"/>
        <v>1.9816518893519423E-2</v>
      </c>
      <c r="S9" s="3">
        <f t="shared" si="0"/>
        <v>2.2059826030049356E-2</v>
      </c>
      <c r="T9" s="3">
        <f t="shared" si="0"/>
        <v>1.6138880514011942E-2</v>
      </c>
      <c r="U9" s="3">
        <f t="shared" si="0"/>
        <v>1.4030137051451763E-2</v>
      </c>
      <c r="V9" s="3">
        <f t="shared" si="0"/>
        <v>1.1586942170176272E-2</v>
      </c>
      <c r="W9" s="3">
        <f t="shared" si="0"/>
        <v>2.5567568075293763E-2</v>
      </c>
      <c r="X9" s="3">
        <f t="shared" si="0"/>
        <v>2.1458330430420666E-3</v>
      </c>
      <c r="Y9" s="3">
        <f t="shared" si="0"/>
        <v>1.1521488663289929E-3</v>
      </c>
      <c r="Z9" s="3">
        <f t="shared" si="0"/>
        <v>3.9198944345261201E-3</v>
      </c>
      <c r="AA9" s="3">
        <f t="shared" si="0"/>
        <v>2.6867103790180712E-2</v>
      </c>
      <c r="AB9" s="3">
        <f t="shared" si="0"/>
        <v>3.8379735499656184E-3</v>
      </c>
      <c r="AC9" s="3">
        <f t="shared" si="0"/>
        <v>1.2008800342235532E-2</v>
      </c>
      <c r="AD9" s="3">
        <f t="shared" si="0"/>
        <v>2.4364624953659843E-2</v>
      </c>
      <c r="AE9" s="3">
        <f t="shared" si="0"/>
        <v>5.8087130696044065E-3</v>
      </c>
      <c r="AF9" s="4"/>
      <c r="AG9" s="4"/>
      <c r="AH9" s="4"/>
    </row>
    <row r="10" spans="1:34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4"/>
      <c r="AG10" s="4"/>
      <c r="AH10" s="4"/>
    </row>
    <row r="11" spans="1:34">
      <c r="A11" s="5" t="s">
        <v>41</v>
      </c>
      <c r="B11" s="11">
        <f>SUM(Amtsgericht!B11,'Landgericht Erstinstanz'!B11,'Landgericht Berufung'!B11,Oberlandesgericht!B11)</f>
        <v>9657</v>
      </c>
      <c r="C11" s="11">
        <f>SUM(Amtsgericht!C11,'Landgericht Erstinstanz'!C11,'Landgericht Berufung'!C11,Oberlandesgericht!C11)</f>
        <v>851</v>
      </c>
      <c r="D11" s="11">
        <f>SUM(Amtsgericht!D11,'Landgericht Erstinstanz'!D11,'Landgericht Berufung'!D11,Oberlandesgericht!D11)</f>
        <v>584</v>
      </c>
      <c r="E11" s="11">
        <f>SUM(Amtsgericht!E11,'Landgericht Erstinstanz'!E11,'Landgericht Berufung'!E11,Oberlandesgericht!E11)</f>
        <v>267</v>
      </c>
      <c r="F11" s="11">
        <f>SUM(Amtsgericht!F11,'Landgericht Erstinstanz'!F11,'Landgericht Berufung'!F11,Oberlandesgericht!F11)</f>
        <v>481</v>
      </c>
      <c r="G11" s="11">
        <f>SUM(Amtsgericht!G11,'Landgericht Erstinstanz'!G11,'Landgericht Berufung'!G11,Oberlandesgericht!G11)</f>
        <v>274</v>
      </c>
      <c r="H11" s="11">
        <f>SUM(Amtsgericht!H11,'Landgericht Erstinstanz'!H11,'Landgericht Berufung'!H11,Oberlandesgericht!H11)</f>
        <v>89</v>
      </c>
      <c r="I11" s="11">
        <f>SUM(Amtsgericht!I11,'Landgericht Erstinstanz'!I11,'Landgericht Berufung'!I11,Oberlandesgericht!I11)</f>
        <v>118</v>
      </c>
      <c r="J11" s="11">
        <f>SUM(Amtsgericht!J11,'Landgericht Erstinstanz'!J11,'Landgericht Berufung'!J11,Oberlandesgericht!J11)</f>
        <v>2262</v>
      </c>
      <c r="K11" s="11">
        <f>SUM(Amtsgericht!K11,'Landgericht Erstinstanz'!K11,'Landgericht Berufung'!K11,Oberlandesgericht!K11)</f>
        <v>138</v>
      </c>
      <c r="L11" s="11">
        <f>SUM(Amtsgericht!L11,'Landgericht Erstinstanz'!L11,'Landgericht Berufung'!L11,Oberlandesgericht!L11)</f>
        <v>159</v>
      </c>
      <c r="M11" s="11">
        <f>SUM(Amtsgericht!M11,'Landgericht Erstinstanz'!M11,'Landgericht Berufung'!M11,Oberlandesgericht!M11)</f>
        <v>84</v>
      </c>
      <c r="N11" s="11">
        <f>SUM(Amtsgericht!N11,'Landgericht Erstinstanz'!N11,'Landgericht Berufung'!N11,Oberlandesgericht!N11)</f>
        <v>119</v>
      </c>
      <c r="O11" s="11">
        <f>SUM(Amtsgericht!O11,'Landgericht Erstinstanz'!O11,'Landgericht Berufung'!O11,Oberlandesgericht!O11)</f>
        <v>178</v>
      </c>
      <c r="P11" s="11">
        <f>SUM(Amtsgericht!P11,'Landgericht Erstinstanz'!P11,'Landgericht Berufung'!P11,Oberlandesgericht!P11)</f>
        <v>1226</v>
      </c>
      <c r="Q11" s="11">
        <f>SUM(Amtsgericht!Q11,'Landgericht Erstinstanz'!Q11,'Landgericht Berufung'!Q11,Oberlandesgericht!Q11)</f>
        <v>232</v>
      </c>
      <c r="R11" s="11">
        <f>SUM(Amtsgericht!R11,'Landgericht Erstinstanz'!R11,'Landgericht Berufung'!R11,Oberlandesgericht!R11)</f>
        <v>589</v>
      </c>
      <c r="S11" s="11">
        <f>SUM(Amtsgericht!S11,'Landgericht Erstinstanz'!S11,'Landgericht Berufung'!S11,Oberlandesgericht!S11)</f>
        <v>405</v>
      </c>
      <c r="T11" s="11">
        <f>SUM(Amtsgericht!T11,'Landgericht Erstinstanz'!T11,'Landgericht Berufung'!T11,Oberlandesgericht!T11)</f>
        <v>2840</v>
      </c>
      <c r="U11" s="11">
        <f>SUM(Amtsgericht!U11,'Landgericht Erstinstanz'!U11,'Landgericht Berufung'!U11,Oberlandesgericht!U11)</f>
        <v>816</v>
      </c>
      <c r="V11" s="11">
        <f>SUM(Amtsgericht!V11,'Landgericht Erstinstanz'!V11,'Landgericht Berufung'!V11,Oberlandesgericht!V11)</f>
        <v>739</v>
      </c>
      <c r="W11" s="11">
        <f>SUM(Amtsgericht!W11,'Landgericht Erstinstanz'!W11,'Landgericht Berufung'!W11,Oberlandesgericht!W11)</f>
        <v>1285</v>
      </c>
      <c r="X11" s="11">
        <f>SUM(Amtsgericht!X11,'Landgericht Erstinstanz'!X11,'Landgericht Berufung'!X11,Oberlandesgericht!X11)</f>
        <v>63</v>
      </c>
      <c r="Y11" s="11">
        <f>SUM(Amtsgericht!Y11,'Landgericht Erstinstanz'!Y11,'Landgericht Berufung'!Y11,Oberlandesgericht!Y11)</f>
        <v>15</v>
      </c>
      <c r="Z11" s="11">
        <f>SUM(Amtsgericht!Z11,'Landgericht Erstinstanz'!Z11,'Landgericht Berufung'!Z11,Oberlandesgericht!Z11)</f>
        <v>48</v>
      </c>
      <c r="AA11" s="11">
        <f>SUM(Amtsgericht!AA11,'Landgericht Erstinstanz'!AA11,'Landgericht Berufung'!AA11,Oberlandesgericht!AA11)</f>
        <v>302</v>
      </c>
      <c r="AB11" s="11">
        <f>SUM(Amtsgericht!AB11,'Landgericht Erstinstanz'!AB11,'Landgericht Berufung'!AB11,Oberlandesgericht!AB11)</f>
        <v>130</v>
      </c>
      <c r="AC11" s="11">
        <f>SUM(Amtsgericht!AC11,'Landgericht Erstinstanz'!AC11,'Landgericht Berufung'!AC11,Oberlandesgericht!AC11)</f>
        <v>205</v>
      </c>
      <c r="AD11" s="11">
        <f>SUM(Amtsgericht!AD11,'Landgericht Erstinstanz'!AD11,'Landgericht Berufung'!AD11,Oberlandesgericht!AD11)</f>
        <v>534</v>
      </c>
      <c r="AE11" s="11">
        <f>SUM(Amtsgericht!AE11,'Landgericht Erstinstanz'!AE11,'Landgericht Berufung'!AE11,Oberlandesgericht!AE11)</f>
        <v>85</v>
      </c>
      <c r="AF11" s="4"/>
      <c r="AG11" s="4"/>
      <c r="AH11" s="4"/>
    </row>
    <row r="12" spans="1:34">
      <c r="A12" s="5" t="s">
        <v>43</v>
      </c>
      <c r="B12" s="11">
        <f>SUM(Amtsgericht!B12,'Landgericht Erstinstanz'!B12,'Landgericht Berufung'!B12,Oberlandesgericht!B12)</f>
        <v>6045</v>
      </c>
      <c r="C12" s="11">
        <f>SUM(Amtsgericht!C12,'Landgericht Erstinstanz'!C12,'Landgericht Berufung'!C12,Oberlandesgericht!C12)</f>
        <v>399</v>
      </c>
      <c r="D12" s="11">
        <f>SUM(Amtsgericht!D12,'Landgericht Erstinstanz'!D12,'Landgericht Berufung'!D12,Oberlandesgericht!D12)</f>
        <v>246</v>
      </c>
      <c r="E12" s="11">
        <f>SUM(Amtsgericht!E12,'Landgericht Erstinstanz'!E12,'Landgericht Berufung'!E12,Oberlandesgericht!E12)</f>
        <v>153</v>
      </c>
      <c r="F12" s="11">
        <f>SUM(Amtsgericht!F12,'Landgericht Erstinstanz'!F12,'Landgericht Berufung'!F12,Oberlandesgericht!F12)</f>
        <v>415</v>
      </c>
      <c r="G12" s="11">
        <f>SUM(Amtsgericht!G12,'Landgericht Erstinstanz'!G12,'Landgericht Berufung'!G12,Oberlandesgericht!G12)</f>
        <v>225</v>
      </c>
      <c r="H12" s="11">
        <f>SUM(Amtsgericht!H12,'Landgericht Erstinstanz'!H12,'Landgericht Berufung'!H12,Oberlandesgericht!H12)</f>
        <v>80</v>
      </c>
      <c r="I12" s="11">
        <f>SUM(Amtsgericht!I12,'Landgericht Erstinstanz'!I12,'Landgericht Berufung'!I12,Oberlandesgericht!I12)</f>
        <v>110</v>
      </c>
      <c r="J12" s="11">
        <f>SUM(Amtsgericht!J12,'Landgericht Erstinstanz'!J12,'Landgericht Berufung'!J12,Oberlandesgericht!J12)</f>
        <v>645</v>
      </c>
      <c r="K12" s="11">
        <f>SUM(Amtsgericht!K12,'Landgericht Erstinstanz'!K12,'Landgericht Berufung'!K12,Oberlandesgericht!K12)</f>
        <v>121</v>
      </c>
      <c r="L12" s="11">
        <f>SUM(Amtsgericht!L12,'Landgericht Erstinstanz'!L12,'Landgericht Berufung'!L12,Oberlandesgericht!L12)</f>
        <v>133</v>
      </c>
      <c r="M12" s="11">
        <f>SUM(Amtsgericht!M12,'Landgericht Erstinstanz'!M12,'Landgericht Berufung'!M12,Oberlandesgericht!M12)</f>
        <v>47</v>
      </c>
      <c r="N12" s="11">
        <f>SUM(Amtsgericht!N12,'Landgericht Erstinstanz'!N12,'Landgericht Berufung'!N12,Oberlandesgericht!N12)</f>
        <v>89</v>
      </c>
      <c r="O12" s="11">
        <f>SUM(Amtsgericht!O12,'Landgericht Erstinstanz'!O12,'Landgericht Berufung'!O12,Oberlandesgericht!O12)</f>
        <v>148</v>
      </c>
      <c r="P12" s="11">
        <f>SUM(Amtsgericht!P12,'Landgericht Erstinstanz'!P12,'Landgericht Berufung'!P12,Oberlandesgericht!P12)</f>
        <v>1149</v>
      </c>
      <c r="Q12" s="11">
        <f>SUM(Amtsgericht!Q12,'Landgericht Erstinstanz'!Q12,'Landgericht Berufung'!Q12,Oberlandesgericht!Q12)</f>
        <v>223</v>
      </c>
      <c r="R12" s="11">
        <f>SUM(Amtsgericht!R12,'Landgericht Erstinstanz'!R12,'Landgericht Berufung'!R12,Oberlandesgericht!R12)</f>
        <v>553</v>
      </c>
      <c r="S12" s="11">
        <f>SUM(Amtsgericht!S12,'Landgericht Erstinstanz'!S12,'Landgericht Berufung'!S12,Oberlandesgericht!S12)</f>
        <v>373</v>
      </c>
      <c r="T12" s="11">
        <f>SUM(Amtsgericht!T12,'Landgericht Erstinstanz'!T12,'Landgericht Berufung'!T12,Oberlandesgericht!T12)</f>
        <v>1848</v>
      </c>
      <c r="U12" s="11">
        <f>SUM(Amtsgericht!U12,'Landgericht Erstinstanz'!U12,'Landgericht Berufung'!U12,Oberlandesgericht!U12)</f>
        <v>431</v>
      </c>
      <c r="V12" s="11">
        <f>SUM(Amtsgericht!V12,'Landgericht Erstinstanz'!V12,'Landgericht Berufung'!V12,Oberlandesgericht!V12)</f>
        <v>613</v>
      </c>
      <c r="W12" s="11">
        <f>SUM(Amtsgericht!W12,'Landgericht Erstinstanz'!W12,'Landgericht Berufung'!W12,Oberlandesgericht!W12)</f>
        <v>804</v>
      </c>
      <c r="X12" s="11">
        <f>SUM(Amtsgericht!X12,'Landgericht Erstinstanz'!X12,'Landgericht Berufung'!X12,Oberlandesgericht!X12)</f>
        <v>51</v>
      </c>
      <c r="Y12" s="11">
        <f>SUM(Amtsgericht!Y12,'Landgericht Erstinstanz'!Y12,'Landgericht Berufung'!Y12,Oberlandesgericht!Y12)</f>
        <v>8</v>
      </c>
      <c r="Z12" s="11">
        <f>SUM(Amtsgericht!Z12,'Landgericht Erstinstanz'!Z12,'Landgericht Berufung'!Z12,Oberlandesgericht!Z12)</f>
        <v>43</v>
      </c>
      <c r="AA12" s="11">
        <f>SUM(Amtsgericht!AA12,'Landgericht Erstinstanz'!AA12,'Landgericht Berufung'!AA12,Oberlandesgericht!AA12)</f>
        <v>240</v>
      </c>
      <c r="AB12" s="11">
        <f>SUM(Amtsgericht!AB12,'Landgericht Erstinstanz'!AB12,'Landgericht Berufung'!AB12,Oberlandesgericht!AB12)</f>
        <v>114</v>
      </c>
      <c r="AC12" s="11">
        <f>SUM(Amtsgericht!AC12,'Landgericht Erstinstanz'!AC12,'Landgericht Berufung'!AC12,Oberlandesgericht!AC12)</f>
        <v>169</v>
      </c>
      <c r="AD12" s="11">
        <f>SUM(Amtsgericht!AD12,'Landgericht Erstinstanz'!AD12,'Landgericht Berufung'!AD12,Oberlandesgericht!AD12)</f>
        <v>427</v>
      </c>
      <c r="AE12" s="11">
        <f>SUM(Amtsgericht!AE12,'Landgericht Erstinstanz'!AE12,'Landgericht Berufung'!AE12,Oberlandesgericht!AE12)</f>
        <v>50</v>
      </c>
      <c r="AF12" s="4"/>
      <c r="AG12" s="4"/>
      <c r="AH12" s="4"/>
    </row>
    <row r="13" spans="1:34" s="17" customFormat="1">
      <c r="A13" s="5" t="s">
        <v>55</v>
      </c>
      <c r="B13" s="3">
        <f>B11/B8</f>
        <v>0.50330953249596078</v>
      </c>
      <c r="C13" s="3">
        <f t="shared" ref="C13:AE13" si="1">C11/C8</f>
        <v>0.60569395017793592</v>
      </c>
      <c r="D13" s="3">
        <f t="shared" si="1"/>
        <v>0.61280167890870929</v>
      </c>
      <c r="E13" s="3">
        <f t="shared" si="1"/>
        <v>0.59070796460176989</v>
      </c>
      <c r="F13" s="3">
        <f t="shared" si="1"/>
        <v>0.67085076708507674</v>
      </c>
      <c r="G13" s="3">
        <f t="shared" si="1"/>
        <v>0.68500000000000005</v>
      </c>
      <c r="H13" s="3">
        <f t="shared" si="1"/>
        <v>0.54268292682926833</v>
      </c>
      <c r="I13" s="3">
        <f t="shared" si="1"/>
        <v>0.77124183006535951</v>
      </c>
      <c r="J13" s="3">
        <f t="shared" si="1"/>
        <v>0.59809624537281858</v>
      </c>
      <c r="K13" s="3">
        <f t="shared" si="1"/>
        <v>0.6216216216216216</v>
      </c>
      <c r="L13" s="3">
        <f t="shared" si="1"/>
        <v>0.71621621621621623</v>
      </c>
      <c r="M13" s="3">
        <f t="shared" si="1"/>
        <v>0.62686567164179108</v>
      </c>
      <c r="N13" s="3">
        <f t="shared" si="1"/>
        <v>0.34393063583815031</v>
      </c>
      <c r="O13" s="3">
        <f t="shared" si="1"/>
        <v>0.35959595959595958</v>
      </c>
      <c r="P13" s="3">
        <f t="shared" si="1"/>
        <v>0.43078004216444132</v>
      </c>
      <c r="Q13" s="3">
        <f t="shared" si="1"/>
        <v>0.37419354838709679</v>
      </c>
      <c r="R13" s="3">
        <f t="shared" si="1"/>
        <v>0.41566690190543404</v>
      </c>
      <c r="S13" s="3">
        <f t="shared" si="1"/>
        <v>0.50061804697156986</v>
      </c>
      <c r="T13" s="3">
        <f t="shared" si="1"/>
        <v>0.44583987441130296</v>
      </c>
      <c r="U13" s="3">
        <f t="shared" si="1"/>
        <v>0.46101694915254238</v>
      </c>
      <c r="V13" s="3">
        <f t="shared" si="1"/>
        <v>0.39350372736954209</v>
      </c>
      <c r="W13" s="3">
        <f t="shared" si="1"/>
        <v>0.47207935341660545</v>
      </c>
      <c r="X13" s="3">
        <f t="shared" si="1"/>
        <v>0.40909090909090912</v>
      </c>
      <c r="Y13" s="3">
        <f t="shared" si="1"/>
        <v>0.28301886792452829</v>
      </c>
      <c r="Z13" s="3">
        <f t="shared" si="1"/>
        <v>0.47524752475247523</v>
      </c>
      <c r="AA13" s="3">
        <f t="shared" si="1"/>
        <v>0.59920634920634919</v>
      </c>
      <c r="AB13" s="3">
        <f t="shared" si="1"/>
        <v>0.54166666666666663</v>
      </c>
      <c r="AC13" s="3">
        <f t="shared" si="1"/>
        <v>0.52162849872773542</v>
      </c>
      <c r="AD13" s="3">
        <f t="shared" si="1"/>
        <v>0.45139475908706678</v>
      </c>
      <c r="AE13" s="3">
        <f t="shared" si="1"/>
        <v>0.4885057471264368</v>
      </c>
      <c r="AF13" s="5"/>
      <c r="AG13" s="5"/>
      <c r="AH13" s="5"/>
    </row>
    <row r="14" spans="1:34" s="1" customFormat="1">
      <c r="A14" s="5" t="s">
        <v>53</v>
      </c>
      <c r="B14" s="3">
        <f t="shared" ref="B14:AE14" si="2">B12/B8</f>
        <v>0.31505706989107207</v>
      </c>
      <c r="C14" s="3">
        <f t="shared" si="2"/>
        <v>0.28398576512455515</v>
      </c>
      <c r="D14" s="3">
        <f t="shared" si="2"/>
        <v>0.25813221406086045</v>
      </c>
      <c r="E14" s="3">
        <f t="shared" si="2"/>
        <v>0.33849557522123896</v>
      </c>
      <c r="F14" s="3">
        <f t="shared" si="2"/>
        <v>0.5788005578800558</v>
      </c>
      <c r="G14" s="3">
        <f t="shared" si="2"/>
        <v>0.5625</v>
      </c>
      <c r="H14" s="3">
        <f t="shared" si="2"/>
        <v>0.48780487804878048</v>
      </c>
      <c r="I14" s="3">
        <f t="shared" si="2"/>
        <v>0.71895424836601307</v>
      </c>
      <c r="J14" s="3">
        <f t="shared" si="2"/>
        <v>0.17054468535166578</v>
      </c>
      <c r="K14" s="3">
        <f t="shared" si="2"/>
        <v>0.54504504504504503</v>
      </c>
      <c r="L14" s="3">
        <f t="shared" si="2"/>
        <v>0.59909909909909909</v>
      </c>
      <c r="M14" s="3">
        <f t="shared" si="2"/>
        <v>0.35074626865671643</v>
      </c>
      <c r="N14" s="3">
        <f t="shared" si="2"/>
        <v>0.25722543352601157</v>
      </c>
      <c r="O14" s="3">
        <f t="shared" si="2"/>
        <v>0.29898989898989897</v>
      </c>
      <c r="P14" s="3">
        <f t="shared" si="2"/>
        <v>0.40372452565003514</v>
      </c>
      <c r="Q14" s="3">
        <f t="shared" si="2"/>
        <v>0.35967741935483871</v>
      </c>
      <c r="R14" s="3">
        <f t="shared" si="2"/>
        <v>0.39026111503175726</v>
      </c>
      <c r="S14" s="3">
        <f t="shared" si="2"/>
        <v>0.46106304079110011</v>
      </c>
      <c r="T14" s="3">
        <f t="shared" si="2"/>
        <v>0.29010989010989013</v>
      </c>
      <c r="U14" s="3">
        <f t="shared" si="2"/>
        <v>0.24350282485875707</v>
      </c>
      <c r="V14" s="3">
        <f t="shared" si="2"/>
        <v>0.32641107561235355</v>
      </c>
      <c r="W14" s="3">
        <f t="shared" si="2"/>
        <v>0.29537105069801617</v>
      </c>
      <c r="X14" s="3">
        <f t="shared" si="2"/>
        <v>0.33116883116883117</v>
      </c>
      <c r="Y14" s="3">
        <f t="shared" si="2"/>
        <v>0.15094339622641509</v>
      </c>
      <c r="Z14" s="3">
        <f t="shared" si="2"/>
        <v>0.42574257425742573</v>
      </c>
      <c r="AA14" s="3">
        <f t="shared" si="2"/>
        <v>0.47619047619047616</v>
      </c>
      <c r="AB14" s="3">
        <f t="shared" si="2"/>
        <v>0.47499999999999998</v>
      </c>
      <c r="AC14" s="3">
        <f t="shared" si="2"/>
        <v>0.43002544529262088</v>
      </c>
      <c r="AD14" s="3">
        <f t="shared" si="2"/>
        <v>0.36094674556213019</v>
      </c>
      <c r="AE14" s="3">
        <f t="shared" si="2"/>
        <v>0.28735632183908044</v>
      </c>
      <c r="AF14" s="5"/>
      <c r="AG14" s="5"/>
      <c r="AH14" s="5"/>
    </row>
    <row r="15" spans="1:34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</row>
    <row r="16" spans="1:34">
      <c r="A16" s="5" t="s">
        <v>56</v>
      </c>
      <c r="B16" s="11">
        <f>SUM(Amtsgericht!B16,'Landgericht Erstinstanz'!B16,'Landgericht Berufung'!B16,Oberlandesgericht!B16)</f>
        <v>382</v>
      </c>
      <c r="C16" s="11">
        <f>SUM(Amtsgericht!C16,'Landgericht Erstinstanz'!C16,'Landgericht Berufung'!C16,Oberlandesgericht!C16)</f>
        <v>28</v>
      </c>
      <c r="D16" s="11">
        <f>SUM(Amtsgericht!D16,'Landgericht Erstinstanz'!D16,'Landgericht Berufung'!D16,Oberlandesgericht!D16)</f>
        <v>19</v>
      </c>
      <c r="E16" s="11">
        <f>SUM(Amtsgericht!E16,'Landgericht Erstinstanz'!E16,'Landgericht Berufung'!E16,Oberlandesgericht!E16)</f>
        <v>9</v>
      </c>
      <c r="F16" s="11">
        <f>SUM(Amtsgericht!F16,'Landgericht Erstinstanz'!F16,'Landgericht Berufung'!F16,Oberlandesgericht!F16)</f>
        <v>8</v>
      </c>
      <c r="G16" s="11">
        <f>SUM(Amtsgericht!G16,'Landgericht Erstinstanz'!G16,'Landgericht Berufung'!G16,Oberlandesgericht!G16)</f>
        <v>4</v>
      </c>
      <c r="H16" s="11">
        <f>SUM(Amtsgericht!H16,'Landgericht Erstinstanz'!H16,'Landgericht Berufung'!H16,Oberlandesgericht!H16)</f>
        <v>3</v>
      </c>
      <c r="I16" s="11">
        <f>SUM(Amtsgericht!I16,'Landgericht Erstinstanz'!I16,'Landgericht Berufung'!I16,Oberlandesgericht!I16)</f>
        <v>1</v>
      </c>
      <c r="J16" s="11">
        <f>SUM(Amtsgericht!J16,'Landgericht Erstinstanz'!J16,'Landgericht Berufung'!J16,Oberlandesgericht!J16)</f>
        <v>77</v>
      </c>
      <c r="K16" s="11">
        <f>SUM(Amtsgericht!K16,'Landgericht Erstinstanz'!K16,'Landgericht Berufung'!K16,Oberlandesgericht!K16)</f>
        <v>4</v>
      </c>
      <c r="L16" s="11">
        <f>SUM(Amtsgericht!L16,'Landgericht Erstinstanz'!L16,'Landgericht Berufung'!L16,Oberlandesgericht!L16)</f>
        <v>4</v>
      </c>
      <c r="M16" s="11">
        <f>SUM(Amtsgericht!M16,'Landgericht Erstinstanz'!M16,'Landgericht Berufung'!M16,Oberlandesgericht!M16)</f>
        <v>2</v>
      </c>
      <c r="N16" s="11">
        <f>SUM(Amtsgericht!N16,'Landgericht Erstinstanz'!N16,'Landgericht Berufung'!N16,Oberlandesgericht!N16)</f>
        <v>5</v>
      </c>
      <c r="O16" s="11">
        <f>SUM(Amtsgericht!O16,'Landgericht Erstinstanz'!O16,'Landgericht Berufung'!O16,Oberlandesgericht!O16)</f>
        <v>71</v>
      </c>
      <c r="P16" s="11">
        <f>SUM(Amtsgericht!P16,'Landgericht Erstinstanz'!P16,'Landgericht Berufung'!P16,Oberlandesgericht!P16)</f>
        <v>29</v>
      </c>
      <c r="Q16" s="11">
        <f>SUM(Amtsgericht!Q16,'Landgericht Erstinstanz'!Q16,'Landgericht Berufung'!Q16,Oberlandesgericht!Q16)</f>
        <v>1</v>
      </c>
      <c r="R16" s="11">
        <f>SUM(Amtsgericht!R16,'Landgericht Erstinstanz'!R16,'Landgericht Berufung'!R16,Oberlandesgericht!R16)</f>
        <v>21</v>
      </c>
      <c r="S16" s="11">
        <f>SUM(Amtsgericht!S16,'Landgericht Erstinstanz'!S16,'Landgericht Berufung'!S16,Oberlandesgericht!S16)</f>
        <v>7</v>
      </c>
      <c r="T16" s="11">
        <f>SUM(Amtsgericht!T16,'Landgericht Erstinstanz'!T16,'Landgericht Berufung'!T16,Oberlandesgericht!T16)</f>
        <v>117</v>
      </c>
      <c r="U16" s="11">
        <f>SUM(Amtsgericht!U16,'Landgericht Erstinstanz'!U16,'Landgericht Berufung'!U16,Oberlandesgericht!U16)</f>
        <v>33</v>
      </c>
      <c r="V16" s="11">
        <f>SUM(Amtsgericht!V16,'Landgericht Erstinstanz'!V16,'Landgericht Berufung'!V16,Oberlandesgericht!V16)</f>
        <v>42</v>
      </c>
      <c r="W16" s="11">
        <f>SUM(Amtsgericht!W16,'Landgericht Erstinstanz'!W16,'Landgericht Berufung'!W16,Oberlandesgericht!W16)</f>
        <v>42</v>
      </c>
      <c r="X16" s="11">
        <f>SUM(Amtsgericht!X16,'Landgericht Erstinstanz'!X16,'Landgericht Berufung'!X16,Oberlandesgericht!X16)</f>
        <v>2</v>
      </c>
      <c r="Y16" s="11">
        <f>SUM(Amtsgericht!Y16,'Landgericht Erstinstanz'!Y16,'Landgericht Berufung'!Y16,Oberlandesgericht!Y16)</f>
        <v>0</v>
      </c>
      <c r="Z16" s="11">
        <f>SUM(Amtsgericht!Z16,'Landgericht Erstinstanz'!Z16,'Landgericht Berufung'!Z16,Oberlandesgericht!Z16)</f>
        <v>2</v>
      </c>
      <c r="AA16" s="11">
        <f>SUM(Amtsgericht!AA16,'Landgericht Erstinstanz'!AA16,'Landgericht Berufung'!AA16,Oberlandesgericht!AA16)</f>
        <v>6</v>
      </c>
      <c r="AB16" s="11">
        <f>SUM(Amtsgericht!AB16,'Landgericht Erstinstanz'!AB16,'Landgericht Berufung'!AB16,Oberlandesgericht!AB16)</f>
        <v>7</v>
      </c>
      <c r="AC16" s="11">
        <f>SUM(Amtsgericht!AC16,'Landgericht Erstinstanz'!AC16,'Landgericht Berufung'!AC16,Oberlandesgericht!AC16)</f>
        <v>5</v>
      </c>
      <c r="AD16" s="11">
        <f>SUM(Amtsgericht!AD16,'Landgericht Erstinstanz'!AD16,'Landgericht Berufung'!AD16,Oberlandesgericht!AD16)</f>
        <v>15</v>
      </c>
      <c r="AE16" s="11">
        <f>SUM(Amtsgericht!AE16,'Landgericht Erstinstanz'!AE16,'Landgericht Berufung'!AE16,Oberlandesgericht!AE16)</f>
        <v>2</v>
      </c>
      <c r="AF16" s="4"/>
      <c r="AG16" s="4"/>
      <c r="AH16" s="4"/>
    </row>
    <row r="17" spans="1:34">
      <c r="A17" s="5" t="s">
        <v>57</v>
      </c>
      <c r="B17" s="11">
        <f>SUM(Amtsgericht!B17,'Landgericht Erstinstanz'!B17,'Landgericht Berufung'!B17,Oberlandesgericht!B17)</f>
        <v>9148</v>
      </c>
      <c r="C17" s="11">
        <f>SUM(Amtsgericht!C17,'Landgericht Erstinstanz'!C17,'Landgericht Berufung'!C17,Oberlandesgericht!C17)</f>
        <v>526</v>
      </c>
      <c r="D17" s="11">
        <f>SUM(Amtsgericht!D17,'Landgericht Erstinstanz'!D17,'Landgericht Berufung'!D17,Oberlandesgericht!D17)</f>
        <v>350</v>
      </c>
      <c r="E17" s="11">
        <f>SUM(Amtsgericht!E17,'Landgericht Erstinstanz'!E17,'Landgericht Berufung'!E17,Oberlandesgericht!E17)</f>
        <v>176</v>
      </c>
      <c r="F17" s="11">
        <f>SUM(Amtsgericht!F17,'Landgericht Erstinstanz'!F17,'Landgericht Berufung'!F17,Oberlandesgericht!F17)</f>
        <v>228</v>
      </c>
      <c r="G17" s="11">
        <f>SUM(Amtsgericht!G17,'Landgericht Erstinstanz'!G17,'Landgericht Berufung'!G17,Oberlandesgericht!G17)</f>
        <v>122</v>
      </c>
      <c r="H17" s="11">
        <f>SUM(Amtsgericht!H17,'Landgericht Erstinstanz'!H17,'Landgericht Berufung'!H17,Oberlandesgericht!H17)</f>
        <v>72</v>
      </c>
      <c r="I17" s="11">
        <f>SUM(Amtsgericht!I17,'Landgericht Erstinstanz'!I17,'Landgericht Berufung'!I17,Oberlandesgericht!I17)</f>
        <v>34</v>
      </c>
      <c r="J17" s="11">
        <f>SUM(Amtsgericht!J17,'Landgericht Erstinstanz'!J17,'Landgericht Berufung'!J17,Oberlandesgericht!J17)</f>
        <v>1443</v>
      </c>
      <c r="K17" s="11">
        <f>SUM(Amtsgericht!K17,'Landgericht Erstinstanz'!K17,'Landgericht Berufung'!K17,Oberlandesgericht!K17)</f>
        <v>80</v>
      </c>
      <c r="L17" s="11">
        <f>SUM(Amtsgericht!L17,'Landgericht Erstinstanz'!L17,'Landgericht Berufung'!L17,Oberlandesgericht!L17)</f>
        <v>59</v>
      </c>
      <c r="M17" s="11">
        <f>SUM(Amtsgericht!M17,'Landgericht Erstinstanz'!M17,'Landgericht Berufung'!M17,Oberlandesgericht!M17)</f>
        <v>48</v>
      </c>
      <c r="N17" s="11">
        <f>SUM(Amtsgericht!N17,'Landgericht Erstinstanz'!N17,'Landgericht Berufung'!N17,Oberlandesgericht!N17)</f>
        <v>222</v>
      </c>
      <c r="O17" s="11">
        <f>SUM(Amtsgericht!O17,'Landgericht Erstinstanz'!O17,'Landgericht Berufung'!O17,Oberlandesgericht!O17)</f>
        <v>246</v>
      </c>
      <c r="P17" s="11">
        <f>SUM(Amtsgericht!P17,'Landgericht Erstinstanz'!P17,'Landgericht Berufung'!P17,Oberlandesgericht!P17)</f>
        <v>1591</v>
      </c>
      <c r="Q17" s="11">
        <f>SUM(Amtsgericht!Q17,'Landgericht Erstinstanz'!Q17,'Landgericht Berufung'!Q17,Oberlandesgericht!Q17)</f>
        <v>387</v>
      </c>
      <c r="R17" s="11">
        <f>SUM(Amtsgericht!R17,'Landgericht Erstinstanz'!R17,'Landgericht Berufung'!R17,Oberlandesgericht!R17)</f>
        <v>807</v>
      </c>
      <c r="S17" s="11">
        <f>SUM(Amtsgericht!S17,'Landgericht Erstinstanz'!S17,'Landgericht Berufung'!S17,Oberlandesgericht!S17)</f>
        <v>397</v>
      </c>
      <c r="T17" s="11">
        <f>SUM(Amtsgericht!T17,'Landgericht Erstinstanz'!T17,'Landgericht Berufung'!T17,Oberlandesgericht!T17)</f>
        <v>3413</v>
      </c>
      <c r="U17" s="11">
        <f>SUM(Amtsgericht!U17,'Landgericht Erstinstanz'!U17,'Landgericht Berufung'!U17,Oberlandesgericht!U17)</f>
        <v>921</v>
      </c>
      <c r="V17" s="11">
        <f>SUM(Amtsgericht!V17,'Landgericht Erstinstanz'!V17,'Landgericht Berufung'!V17,Oberlandesgericht!V17)</f>
        <v>1097</v>
      </c>
      <c r="W17" s="11">
        <f>SUM(Amtsgericht!W17,'Landgericht Erstinstanz'!W17,'Landgericht Berufung'!W17,Oberlandesgericht!W17)</f>
        <v>1395</v>
      </c>
      <c r="X17" s="11">
        <f>SUM(Amtsgericht!X17,'Landgericht Erstinstanz'!X17,'Landgericht Berufung'!X17,Oberlandesgericht!X17)</f>
        <v>89</v>
      </c>
      <c r="Y17" s="11">
        <f>SUM(Amtsgericht!Y17,'Landgericht Erstinstanz'!Y17,'Landgericht Berufung'!Y17,Oberlandesgericht!Y17)</f>
        <v>38</v>
      </c>
      <c r="Z17" s="11">
        <f>SUM(Amtsgericht!Z17,'Landgericht Erstinstanz'!Z17,'Landgericht Berufung'!Z17,Oberlandesgericht!Z17)</f>
        <v>51</v>
      </c>
      <c r="AA17" s="11">
        <f>SUM(Amtsgericht!AA17,'Landgericht Erstinstanz'!AA17,'Landgericht Berufung'!AA17,Oberlandesgericht!AA17)</f>
        <v>196</v>
      </c>
      <c r="AB17" s="11">
        <f>SUM(Amtsgericht!AB17,'Landgericht Erstinstanz'!AB17,'Landgericht Berufung'!AB17,Oberlandesgericht!AB17)</f>
        <v>103</v>
      </c>
      <c r="AC17" s="11">
        <f>SUM(Amtsgericht!AC17,'Landgericht Erstinstanz'!AC17,'Landgericht Berufung'!AC17,Oberlandesgericht!AC17)</f>
        <v>183</v>
      </c>
      <c r="AD17" s="11">
        <f>SUM(Amtsgericht!AD17,'Landgericht Erstinstanz'!AD17,'Landgericht Berufung'!AD17,Oberlandesgericht!AD17)</f>
        <v>634</v>
      </c>
      <c r="AE17" s="11">
        <f>SUM(Amtsgericht!AE17,'Landgericht Erstinstanz'!AE17,'Landgericht Berufung'!AE17,Oberlandesgericht!AE17)</f>
        <v>87</v>
      </c>
      <c r="AF17" s="4"/>
      <c r="AG17" s="4"/>
      <c r="AH17" s="4"/>
    </row>
    <row r="18" spans="1:34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4"/>
      <c r="AG18" s="4"/>
      <c r="AH18" s="4"/>
    </row>
    <row r="19" spans="1:34">
      <c r="A19" s="5" t="s">
        <v>114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4"/>
      <c r="AG19" s="4"/>
      <c r="AH19" s="4"/>
    </row>
    <row r="20" spans="1:34">
      <c r="A20" s="27" t="s">
        <v>115</v>
      </c>
      <c r="B20" s="3">
        <f>SUM(Amtsgericht!B20*Amtsgericht!$B$8/$B$8,'Landgericht Erstinstanz'!B20*'Landgericht Erstinstanz'!$B$8/$B$8,'Landgericht Berufung'!B20*'Landgericht Berufung'!$B$8/$B$8,Oberlandesgericht!B20*Oberlandesgericht!$B$8/$B$8)</f>
        <v>0.18632407359149419</v>
      </c>
      <c r="C20" s="3">
        <f>SUM(Amtsgericht!C20*Amtsgericht!$B$8/$B$8,'Landgericht Erstinstanz'!C20*'Landgericht Erstinstanz'!$B$8/$B$8,'Landgericht Berufung'!C20*'Landgericht Berufung'!$B$8/$B$8,Oberlandesgericht!C20*Oberlandesgericht!$B$8/$B$8)</f>
        <v>0.33035217040832587</v>
      </c>
      <c r="D20" s="3">
        <f>SUM(Amtsgericht!D20*Amtsgericht!$B$8/$B$8,'Landgericht Erstinstanz'!D20*'Landgericht Erstinstanz'!$B$8/$B$8,'Landgericht Berufung'!D20*'Landgericht Berufung'!$B$8/$B$8,Oberlandesgericht!D20*Oberlandesgericht!$B$8/$B$8)</f>
        <v>0.25677878388633557</v>
      </c>
      <c r="E20" s="3">
        <f>SUM(Amtsgericht!E20*Amtsgericht!$B$8/$B$8,'Landgericht Erstinstanz'!E20*'Landgericht Erstinstanz'!$B$8/$B$8,'Landgericht Berufung'!E20*'Landgericht Berufung'!$B$8/$B$8,Oberlandesgericht!E20*Oberlandesgericht!$B$8/$B$8)</f>
        <v>0.42428321865125934</v>
      </c>
      <c r="F20" s="3">
        <f>SUM(Amtsgericht!F20*Amtsgericht!$B$8/$B$8,'Landgericht Erstinstanz'!F20*'Landgericht Erstinstanz'!$B$8/$B$8,'Landgericht Berufung'!F20*'Landgericht Berufung'!$B$8/$B$8,Oberlandesgericht!F20*Oberlandesgericht!$B$8/$B$8)</f>
        <v>0.1139428998353287</v>
      </c>
      <c r="G20" s="3">
        <f>SUM(Amtsgericht!G20*Amtsgericht!$B$8/$B$8,'Landgericht Erstinstanz'!G20*'Landgericht Erstinstanz'!$B$8/$B$8,'Landgericht Berufung'!G20*'Landgericht Berufung'!$B$8/$B$8,Oberlandesgericht!G20*Oberlandesgericht!$B$8/$B$8)</f>
        <v>0.12008167211313603</v>
      </c>
      <c r="H20" s="3">
        <f>SUM(Amtsgericht!H20*Amtsgericht!$B$8/$B$8,'Landgericht Erstinstanz'!H20*'Landgericht Erstinstanz'!$B$8/$B$8,'Landgericht Berufung'!H20*'Landgericht Berufung'!$B$8/$B$8,Oberlandesgericht!H20*Oberlandesgericht!$B$8/$B$8)</f>
        <v>0.13669128126577546</v>
      </c>
      <c r="I20" s="3">
        <f>SUM(Amtsgericht!I20*Amtsgericht!$B$8/$B$8,'Landgericht Erstinstanz'!I20*'Landgericht Erstinstanz'!$B$8/$B$8,'Landgericht Berufung'!I20*'Landgericht Berufung'!$B$8/$B$8,Oberlandesgericht!I20*Oberlandesgericht!$B$8/$B$8)</f>
        <v>8.7922535934210511E-2</v>
      </c>
      <c r="J20" s="3">
        <f>SUM(Amtsgericht!J20*Amtsgericht!$B$8/$B$8,'Landgericht Erstinstanz'!J20*'Landgericht Erstinstanz'!$B$8/$B$8,'Landgericht Berufung'!J20*'Landgericht Berufung'!$B$8/$B$8,Oberlandesgericht!J20*Oberlandesgericht!$B$8/$B$8)</f>
        <v>0.27005110970812435</v>
      </c>
      <c r="K20" s="3">
        <f>SUM(Amtsgericht!K20*Amtsgericht!$B$8/$B$8,'Landgericht Erstinstanz'!K20*'Landgericht Erstinstanz'!$B$8/$B$8,'Landgericht Berufung'!K20*'Landgericht Berufung'!$B$8/$B$8,Oberlandesgericht!K20*Oberlandesgericht!$B$8/$B$8)</f>
        <v>0.10267714283606341</v>
      </c>
      <c r="L20" s="3">
        <f>SUM(Amtsgericht!L20*Amtsgericht!$B$8/$B$8,'Landgericht Erstinstanz'!L20*'Landgericht Erstinstanz'!$B$8/$B$8,'Landgericht Berufung'!L20*'Landgericht Berufung'!$B$8/$B$8,Oberlandesgericht!L20*Oberlandesgericht!$B$8/$B$8)</f>
        <v>0.17688603848346099</v>
      </c>
      <c r="M20" s="3">
        <f>SUM(Amtsgericht!M20*Amtsgericht!$B$8/$B$8,'Landgericht Erstinstanz'!M20*'Landgericht Erstinstanz'!$B$8/$B$8,'Landgericht Berufung'!M20*'Landgericht Berufung'!$B$8/$B$8,Oberlandesgericht!M20*Oberlandesgericht!$B$8/$B$8)</f>
        <v>0.22715225779800749</v>
      </c>
      <c r="N20" s="3">
        <f>SUM(Amtsgericht!N20*Amtsgericht!$B$8/$B$8,'Landgericht Erstinstanz'!N20*'Landgericht Erstinstanz'!$B$8/$B$8,'Landgericht Berufung'!N20*'Landgericht Berufung'!$B$8/$B$8,Oberlandesgericht!N20*Oberlandesgericht!$B$8/$B$8)</f>
        <v>0.17357436470031198</v>
      </c>
      <c r="O20" s="3">
        <f>SUM(Amtsgericht!O20*Amtsgericht!$B$8/$B$8,'Landgericht Erstinstanz'!O20*'Landgericht Erstinstanz'!$B$8/$B$8,'Landgericht Berufung'!O20*'Landgericht Berufung'!$B$8/$B$8,Oberlandesgericht!O20*Oberlandesgericht!$B$8/$B$8)</f>
        <v>0.10552685792335331</v>
      </c>
      <c r="P20" s="3">
        <f>SUM(Amtsgericht!P20*Amtsgericht!$B$8/$B$8,'Landgericht Erstinstanz'!P20*'Landgericht Erstinstanz'!$B$8/$B$8,'Landgericht Berufung'!P20*'Landgericht Berufung'!$B$8/$B$8,Oberlandesgericht!P20*Oberlandesgericht!$B$8/$B$8)</f>
        <v>0.11047498873086947</v>
      </c>
      <c r="Q20" s="3">
        <f>SUM(Amtsgericht!Q20*Amtsgericht!$B$8/$B$8,'Landgericht Erstinstanz'!Q20*'Landgericht Erstinstanz'!$B$8/$B$8,'Landgericht Berufung'!Q20*'Landgericht Berufung'!$B$8/$B$8,Oberlandesgericht!Q20*Oberlandesgericht!$B$8/$B$8)</f>
        <v>6.0787459545597007E-2</v>
      </c>
      <c r="R20" s="3">
        <f>SUM(Amtsgericht!R20*Amtsgericht!$B$8/$B$8,'Landgericht Erstinstanz'!R20*'Landgericht Erstinstanz'!$B$8/$B$8,'Landgericht Berufung'!R20*'Landgericht Berufung'!$B$8/$B$8,Oberlandesgericht!R20*Oberlandesgericht!$B$8/$B$8)</f>
        <v>0.16376460373086749</v>
      </c>
      <c r="S20" s="3">
        <f>SUM(Amtsgericht!S20*Amtsgericht!$B$8/$B$8,'Landgericht Erstinstanz'!S20*'Landgericht Erstinstanz'!$B$8/$B$8,'Landgericht Berufung'!S20*'Landgericht Berufung'!$B$8/$B$8,Oberlandesgericht!S20*Oberlandesgericht!$B$8/$B$8)</f>
        <v>7.6992606601195765E-2</v>
      </c>
      <c r="T20" s="3">
        <f>SUM(Amtsgericht!T20*Amtsgericht!$B$8/$B$8,'Landgericht Erstinstanz'!T20*'Landgericht Erstinstanz'!$B$8/$B$8,'Landgericht Berufung'!T20*'Landgericht Berufung'!$B$8/$B$8,Oberlandesgericht!T20*Oberlandesgericht!$B$8/$B$8)</f>
        <v>0.16465146268781344</v>
      </c>
      <c r="U20" s="3">
        <f>SUM(Amtsgericht!U20*Amtsgericht!$B$8/$B$8,'Landgericht Erstinstanz'!U20*'Landgericht Erstinstanz'!$B$8/$B$8,'Landgericht Berufung'!U20*'Landgericht Berufung'!$B$8/$B$8,Oberlandesgericht!U20*Oberlandesgericht!$B$8/$B$8)</f>
        <v>0.20310221626562619</v>
      </c>
      <c r="V20" s="3">
        <f>SUM(Amtsgericht!V20*Amtsgericht!$B$8/$B$8,'Landgericht Erstinstanz'!V20*'Landgericht Erstinstanz'!$B$8/$B$8,'Landgericht Berufung'!V20*'Landgericht Berufung'!$B$8/$B$8,Oberlandesgericht!V20*Oberlandesgericht!$B$8/$B$8)</f>
        <v>0.14096558149654631</v>
      </c>
      <c r="W20" s="3">
        <f>SUM(Amtsgericht!W20*Amtsgericht!$B$8/$B$8,'Landgericht Erstinstanz'!W20*'Landgericht Erstinstanz'!$B$8/$B$8,'Landgericht Berufung'!W20*'Landgericht Berufung'!$B$8/$B$8,Oberlandesgericht!W20*Oberlandesgericht!$B$8/$B$8)</f>
        <v>0.15112635716578843</v>
      </c>
      <c r="X20" s="3">
        <f>SUM(Amtsgericht!X20*Amtsgericht!$B$8/$B$8,'Landgericht Erstinstanz'!X20*'Landgericht Erstinstanz'!$B$8/$B$8,'Landgericht Berufung'!X20*'Landgericht Berufung'!$B$8/$B$8,Oberlandesgericht!X20*Oberlandesgericht!$B$8/$B$8)</f>
        <v>0.15978209883956754</v>
      </c>
      <c r="Y20" s="3">
        <f>SUM(Amtsgericht!Y20*Amtsgericht!$B$8/$B$8,'Landgericht Erstinstanz'!Y20*'Landgericht Erstinstanz'!$B$8/$B$8,'Landgericht Berufung'!Y20*'Landgericht Berufung'!$B$8/$B$8,Oberlandesgericht!Y20*Oberlandesgericht!$B$8/$B$8)</f>
        <v>0.20416601518389182</v>
      </c>
      <c r="Z20" s="3">
        <f>SUM(Amtsgericht!Z20*Amtsgericht!$B$8/$B$8,'Landgericht Erstinstanz'!Z20*'Landgericht Erstinstanz'!$B$8/$B$8,'Landgericht Berufung'!Z20*'Landgericht Berufung'!$B$8/$B$8,Oberlandesgericht!Z20*Oberlandesgericht!$B$8/$B$8)</f>
        <v>0.14036413543892562</v>
      </c>
      <c r="AA20" s="3">
        <f>SUM(Amtsgericht!AA20*Amtsgericht!$B$8/$B$8,'Landgericht Erstinstanz'!AA20*'Landgericht Erstinstanz'!$B$8/$B$8,'Landgericht Berufung'!AA20*'Landgericht Berufung'!$B$8/$B$8,Oberlandesgericht!AA20*Oberlandesgericht!$B$8/$B$8)</f>
        <v>0.12004961692812843</v>
      </c>
      <c r="AB20" s="3">
        <f>SUM(Amtsgericht!AB20*Amtsgericht!$B$8/$B$8,'Landgericht Erstinstanz'!AB20*'Landgericht Erstinstanz'!$B$8/$B$8,'Landgericht Berufung'!AB20*'Landgericht Berufung'!$B$8/$B$8,Oberlandesgericht!AB20*Oberlandesgericht!$B$8/$B$8)</f>
        <v>9.1131084937553161E-2</v>
      </c>
      <c r="AC20" s="3">
        <f>SUM(Amtsgericht!AC20*Amtsgericht!$B$8/$B$8,'Landgericht Erstinstanz'!AC20*'Landgericht Erstinstanz'!$B$8/$B$8,'Landgericht Berufung'!AC20*'Landgericht Berufung'!$B$8/$B$8,Oberlandesgericht!AC20*Oberlandesgericht!$B$8/$B$8)</f>
        <v>0.17664431856104484</v>
      </c>
      <c r="AD20" s="3">
        <f>SUM(Amtsgericht!AD20*Amtsgericht!$B$8/$B$8,'Landgericht Erstinstanz'!AD20*'Landgericht Erstinstanz'!$B$8/$B$8,'Landgericht Berufung'!AD20*'Landgericht Berufung'!$B$8/$B$8,Oberlandesgericht!AD20*Oberlandesgericht!$B$8/$B$8)</f>
        <v>0.11964007742898915</v>
      </c>
      <c r="AE20" s="3">
        <f>SUM(Amtsgericht!AE20*Amtsgericht!$B$8/$B$8,'Landgericht Erstinstanz'!AE20*'Landgericht Erstinstanz'!$B$8/$B$8,'Landgericht Berufung'!AE20*'Landgericht Berufung'!$B$8/$B$8,Oberlandesgericht!AE20*Oberlandesgericht!$B$8/$B$8)</f>
        <v>0.17250767508754689</v>
      </c>
      <c r="AF20" s="4"/>
      <c r="AG20" s="4"/>
      <c r="AH20" s="4"/>
    </row>
    <row r="21" spans="1:34">
      <c r="A21" s="27" t="s">
        <v>116</v>
      </c>
      <c r="B21" s="3">
        <f>SUM(Amtsgericht!B21*Amtsgericht!$B$8/$B$8,'Landgericht Erstinstanz'!B21*'Landgericht Erstinstanz'!$B$8/$B$8,'Landgericht Berufung'!B21*'Landgericht Berufung'!$B$8/$B$8,Oberlandesgericht!B21*Oberlandesgericht!$B$8/$B$8)</f>
        <v>0.28305623599312024</v>
      </c>
      <c r="C21" s="3">
        <f>SUM(Amtsgericht!C21*Amtsgericht!$B$8/$B$8,'Landgericht Erstinstanz'!C21*'Landgericht Erstinstanz'!$B$8/$B$8,'Landgericht Berufung'!C21*'Landgericht Berufung'!$B$8/$B$8,Oberlandesgericht!C21*Oberlandesgericht!$B$8/$B$8)</f>
        <v>0.32193059615565001</v>
      </c>
      <c r="D21" s="3">
        <f>SUM(Amtsgericht!D21*Amtsgericht!$B$8/$B$8,'Landgericht Erstinstanz'!D21*'Landgericht Erstinstanz'!$B$8/$B$8,'Landgericht Berufung'!D21*'Landgericht Berufung'!$B$8/$B$8,Oberlandesgericht!D21*Oberlandesgericht!$B$8/$B$8)</f>
        <v>0.3087769413580424</v>
      </c>
      <c r="E21" s="3">
        <f>SUM(Amtsgericht!E21*Amtsgericht!$B$8/$B$8,'Landgericht Erstinstanz'!E21*'Landgericht Erstinstanz'!$B$8/$B$8,'Landgericht Berufung'!E21*'Landgericht Berufung'!$B$8/$B$8,Oberlandesgericht!E21*Oberlandesgericht!$B$8/$B$8)</f>
        <v>0.33175313365321635</v>
      </c>
      <c r="F21" s="3">
        <f>SUM(Amtsgericht!F21*Amtsgericht!$B$8/$B$8,'Landgericht Erstinstanz'!F21*'Landgericht Erstinstanz'!$B$8/$B$8,'Landgericht Berufung'!F21*'Landgericht Berufung'!$B$8/$B$8,Oberlandesgericht!F21*Oberlandesgericht!$B$8/$B$8)</f>
        <v>0.27023751527176404</v>
      </c>
      <c r="G21" s="3">
        <f>SUM(Amtsgericht!G21*Amtsgericht!$B$8/$B$8,'Landgericht Erstinstanz'!G21*'Landgericht Erstinstanz'!$B$8/$B$8,'Landgericht Berufung'!G21*'Landgericht Berufung'!$B$8/$B$8,Oberlandesgericht!G21*Oberlandesgericht!$B$8/$B$8)</f>
        <v>0.25985658900663161</v>
      </c>
      <c r="H21" s="3">
        <f>SUM(Amtsgericht!H21*Amtsgericht!$B$8/$B$8,'Landgericht Erstinstanz'!H21*'Landgericht Erstinstanz'!$B$8/$B$8,'Landgericht Berufung'!H21*'Landgericht Berufung'!$B$8/$B$8,Oberlandesgericht!H21*Oberlandesgericht!$B$8/$B$8)</f>
        <v>0.25176642756681156</v>
      </c>
      <c r="I21" s="3">
        <f>SUM(Amtsgericht!I21*Amtsgericht!$B$8/$B$8,'Landgericht Erstinstanz'!I21*'Landgericht Erstinstanz'!$B$8/$B$8,'Landgericht Berufung'!I21*'Landgericht Berufung'!$B$8/$B$8,Oberlandesgericht!I21*Oberlandesgericht!$B$8/$B$8)</f>
        <v>0.28226655990245919</v>
      </c>
      <c r="J21" s="3">
        <f>SUM(Amtsgericht!J21*Amtsgericht!$B$8/$B$8,'Landgericht Erstinstanz'!J21*'Landgericht Erstinstanz'!$B$8/$B$8,'Landgericht Berufung'!J21*'Landgericht Berufung'!$B$8/$B$8,Oberlandesgericht!J21*Oberlandesgericht!$B$8/$B$8)</f>
        <v>0.23648885888304075</v>
      </c>
      <c r="K21" s="3">
        <f>SUM(Amtsgericht!K21*Amtsgericht!$B$8/$B$8,'Landgericht Erstinstanz'!K21*'Landgericht Erstinstanz'!$B$8/$B$8,'Landgericht Berufung'!K21*'Landgericht Berufung'!$B$8/$B$8,Oberlandesgericht!K21*Oberlandesgericht!$B$8/$B$8)</f>
        <v>0.22080764789505186</v>
      </c>
      <c r="L21" s="3">
        <f>SUM(Amtsgericht!L21*Amtsgericht!$B$8/$B$8,'Landgericht Erstinstanz'!L21*'Landgericht Erstinstanz'!$B$8/$B$8,'Landgericht Berufung'!L21*'Landgericht Berufung'!$B$8/$B$8,Oberlandesgericht!L21*Oberlandesgericht!$B$8/$B$8)</f>
        <v>0.25939467208257716</v>
      </c>
      <c r="M21" s="3">
        <f>SUM(Amtsgericht!M21*Amtsgericht!$B$8/$B$8,'Landgericht Erstinstanz'!M21*'Landgericht Erstinstanz'!$B$8/$B$8,'Landgericht Berufung'!M21*'Landgericht Berufung'!$B$8/$B$8,Oberlandesgericht!M21*Oberlandesgericht!$B$8/$B$8)</f>
        <v>0.23714248762458487</v>
      </c>
      <c r="N21" s="3">
        <f>SUM(Amtsgericht!N21*Amtsgericht!$B$8/$B$8,'Landgericht Erstinstanz'!N21*'Landgericht Erstinstanz'!$B$8/$B$8,'Landgericht Berufung'!N21*'Landgericht Berufung'!$B$8/$B$8,Oberlandesgericht!N21*Oberlandesgericht!$B$8/$B$8)</f>
        <v>0.1974709140227548</v>
      </c>
      <c r="O21" s="3">
        <f>SUM(Amtsgericht!O21*Amtsgericht!$B$8/$B$8,'Landgericht Erstinstanz'!O21*'Landgericht Erstinstanz'!$B$8/$B$8,'Landgericht Berufung'!O21*'Landgericht Berufung'!$B$8/$B$8,Oberlandesgericht!O21*Oberlandesgericht!$B$8/$B$8)</f>
        <v>0.179780723721088</v>
      </c>
      <c r="P21" s="3">
        <f>SUM(Amtsgericht!P21*Amtsgericht!$B$8/$B$8,'Landgericht Erstinstanz'!P21*'Landgericht Erstinstanz'!$B$8/$B$8,'Landgericht Berufung'!P21*'Landgericht Berufung'!$B$8/$B$8,Oberlandesgericht!P21*Oberlandesgericht!$B$8/$B$8)</f>
        <v>0.34025362720348451</v>
      </c>
      <c r="Q21" s="3">
        <f>SUM(Amtsgericht!Q21*Amtsgericht!$B$8/$B$8,'Landgericht Erstinstanz'!Q21*'Landgericht Erstinstanz'!$B$8/$B$8,'Landgericht Berufung'!Q21*'Landgericht Berufung'!$B$8/$B$8,Oberlandesgericht!Q21*Oberlandesgericht!$B$8/$B$8)</f>
        <v>0.28516696307645517</v>
      </c>
      <c r="R21" s="3">
        <f>SUM(Amtsgericht!R21*Amtsgericht!$B$8/$B$8,'Landgericht Erstinstanz'!R21*'Landgericht Erstinstanz'!$B$8/$B$8,'Landgericht Berufung'!R21*'Landgericht Berufung'!$B$8/$B$8,Oberlandesgericht!R21*Oberlandesgericht!$B$8/$B$8)</f>
        <v>0.31929420075865333</v>
      </c>
      <c r="S21" s="3">
        <f>SUM(Amtsgericht!S21*Amtsgericht!$B$8/$B$8,'Landgericht Erstinstanz'!S21*'Landgericht Erstinstanz'!$B$8/$B$8,'Landgericht Berufung'!S21*'Landgericht Berufung'!$B$8/$B$8,Oberlandesgericht!S21*Oberlandesgericht!$B$8/$B$8)</f>
        <v>0.40891265663507287</v>
      </c>
      <c r="T21" s="3">
        <f>SUM(Amtsgericht!T21*Amtsgericht!$B$8/$B$8,'Landgericht Erstinstanz'!T21*'Landgericht Erstinstanz'!$B$8/$B$8,'Landgericht Berufung'!T21*'Landgericht Berufung'!$B$8/$B$8,Oberlandesgericht!T21*Oberlandesgericht!$B$8/$B$8)</f>
        <v>0.30508662066322351</v>
      </c>
      <c r="U21" s="3">
        <f>SUM(Amtsgericht!U21*Amtsgericht!$B$8/$B$8,'Landgericht Erstinstanz'!U21*'Landgericht Erstinstanz'!$B$8/$B$8,'Landgericht Berufung'!U21*'Landgericht Berufung'!$B$8/$B$8,Oberlandesgericht!U21*Oberlandesgericht!$B$8/$B$8)</f>
        <v>0.25889300385910236</v>
      </c>
      <c r="V21" s="3">
        <f>SUM(Amtsgericht!V21*Amtsgericht!$B$8/$B$8,'Landgericht Erstinstanz'!V21*'Landgericht Erstinstanz'!$B$8/$B$8,'Landgericht Berufung'!V21*'Landgericht Berufung'!$B$8/$B$8,Oberlandesgericht!V21*Oberlandesgericht!$B$8/$B$8)</f>
        <v>0.33468289112708904</v>
      </c>
      <c r="W21" s="3">
        <f>SUM(Amtsgericht!W21*Amtsgericht!$B$8/$B$8,'Landgericht Erstinstanz'!W21*'Landgericht Erstinstanz'!$B$8/$B$8,'Landgericht Berufung'!W21*'Landgericht Berufung'!$B$8/$B$8,Oberlandesgericht!W21*Oberlandesgericht!$B$8/$B$8)</f>
        <v>0.33039320676243406</v>
      </c>
      <c r="X21" s="3">
        <f>SUM(Amtsgericht!X21*Amtsgericht!$B$8/$B$8,'Landgericht Erstinstanz'!X21*'Landgericht Erstinstanz'!$B$8/$B$8,'Landgericht Berufung'!X21*'Landgericht Berufung'!$B$8/$B$8,Oberlandesgericht!X21*Oberlandesgericht!$B$8/$B$8)</f>
        <v>0.24986509876188351</v>
      </c>
      <c r="Y21" s="3">
        <f>SUM(Amtsgericht!Y21*Amtsgericht!$B$8/$B$8,'Landgericht Erstinstanz'!Y21*'Landgericht Erstinstanz'!$B$8/$B$8,'Landgericht Berufung'!Y21*'Landgericht Berufung'!$B$8/$B$8,Oberlandesgericht!Y21*Oberlandesgericht!$B$8/$B$8)</f>
        <v>0.32056675278648489</v>
      </c>
      <c r="Z21" s="3">
        <f>SUM(Amtsgericht!Z21*Amtsgericht!$B$8/$B$8,'Landgericht Erstinstanz'!Z21*'Landgericht Erstinstanz'!$B$8/$B$8,'Landgericht Berufung'!Z21*'Landgericht Berufung'!$B$8/$B$8,Oberlandesgericht!Z21*Oberlandesgericht!$B$8/$B$8)</f>
        <v>0.18101231736766216</v>
      </c>
      <c r="AA21" s="3">
        <f>SUM(Amtsgericht!AA21*Amtsgericht!$B$8/$B$8,'Landgericht Erstinstanz'!AA21*'Landgericht Erstinstanz'!$B$8/$B$8,'Landgericht Berufung'!AA21*'Landgericht Berufung'!$B$8/$B$8,Oberlandesgericht!AA21*Oberlandesgericht!$B$8/$B$8)</f>
        <v>0.32098566737895451</v>
      </c>
      <c r="AB21" s="3">
        <f>SUM(Amtsgericht!AB21*Amtsgericht!$B$8/$B$8,'Landgericht Erstinstanz'!AB21*'Landgericht Erstinstanz'!$B$8/$B$8,'Landgericht Berufung'!AB21*'Landgericht Berufung'!$B$8/$B$8,Oberlandesgericht!AB21*Oberlandesgericht!$B$8/$B$8)</f>
        <v>0.18759833852436381</v>
      </c>
      <c r="AC21" s="3">
        <f>SUM(Amtsgericht!AC21*Amtsgericht!$B$8/$B$8,'Landgericht Erstinstanz'!AC21*'Landgericht Erstinstanz'!$B$8/$B$8,'Landgericht Berufung'!AC21*'Landgericht Berufung'!$B$8/$B$8,Oberlandesgericht!AC21*Oberlandesgericht!$B$8/$B$8)</f>
        <v>0.29236126592283573</v>
      </c>
      <c r="AD21" s="3">
        <f>SUM(Amtsgericht!AD21*Amtsgericht!$B$8/$B$8,'Landgericht Erstinstanz'!AD21*'Landgericht Erstinstanz'!$B$8/$B$8,'Landgericht Berufung'!AD21*'Landgericht Berufung'!$B$8/$B$8,Oberlandesgericht!AD21*Oberlandesgericht!$B$8/$B$8)</f>
        <v>0.23304679842485759</v>
      </c>
      <c r="AE21" s="3">
        <f>SUM(Amtsgericht!AE21*Amtsgericht!$B$8/$B$8,'Landgericht Erstinstanz'!AE21*'Landgericht Erstinstanz'!$B$8/$B$8,'Landgericht Berufung'!AE21*'Landgericht Berufung'!$B$8/$B$8,Oberlandesgericht!AE21*Oberlandesgericht!$B$8/$B$8)</f>
        <v>0.18815318903920558</v>
      </c>
      <c r="AF21" s="4"/>
      <c r="AG21" s="4"/>
      <c r="AH21" s="4"/>
    </row>
    <row r="22" spans="1:34">
      <c r="A22" s="27" t="s">
        <v>117</v>
      </c>
      <c r="B22" s="3">
        <f>SUM(Amtsgericht!B22*Amtsgericht!$B$8/$B$8,'Landgericht Erstinstanz'!B22*'Landgericht Erstinstanz'!$B$8/$B$8,'Landgericht Berufung'!B22*'Landgericht Berufung'!$B$8/$B$8,Oberlandesgericht!B22*Oberlandesgericht!$B$8/$B$8)</f>
        <v>0.30859436076510138</v>
      </c>
      <c r="C22" s="3">
        <f>SUM(Amtsgericht!C22*Amtsgericht!$B$8/$B$8,'Landgericht Erstinstanz'!C22*'Landgericht Erstinstanz'!$B$8/$B$8,'Landgericht Berufung'!C22*'Landgericht Berufung'!$B$8/$B$8,Oberlandesgericht!C22*Oberlandesgericht!$B$8/$B$8)</f>
        <v>0.19549818957382942</v>
      </c>
      <c r="D22" s="3">
        <f>SUM(Amtsgericht!D22*Amtsgericht!$B$8/$B$8,'Landgericht Erstinstanz'!D22*'Landgericht Erstinstanz'!$B$8/$B$8,'Landgericht Berufung'!D22*'Landgericht Berufung'!$B$8/$B$8,Oberlandesgericht!D22*Oberlandesgericht!$B$8/$B$8)</f>
        <v>0.2239298721200543</v>
      </c>
      <c r="E22" s="3">
        <f>SUM(Amtsgericht!E22*Amtsgericht!$B$8/$B$8,'Landgericht Erstinstanz'!E22*'Landgericht Erstinstanz'!$B$8/$B$8,'Landgericht Berufung'!E22*'Landgericht Berufung'!$B$8/$B$8,Oberlandesgericht!E22*Oberlandesgericht!$B$8/$B$8)</f>
        <v>0.14442768149629395</v>
      </c>
      <c r="F22" s="3">
        <f>SUM(Amtsgericht!F22*Amtsgericht!$B$8/$B$8,'Landgericht Erstinstanz'!F22*'Landgericht Erstinstanz'!$B$8/$B$8,'Landgericht Berufung'!F22*'Landgericht Berufung'!$B$8/$B$8,Oberlandesgericht!F22*Oberlandesgericht!$B$8/$B$8)</f>
        <v>0.37640238687652106</v>
      </c>
      <c r="G22" s="3">
        <f>SUM(Amtsgericht!G22*Amtsgericht!$B$8/$B$8,'Landgericht Erstinstanz'!G22*'Landgericht Erstinstanz'!$B$8/$B$8,'Landgericht Berufung'!G22*'Landgericht Berufung'!$B$8/$B$8,Oberlandesgericht!G22*Oberlandesgericht!$B$8/$B$8)</f>
        <v>0.35434919705856549</v>
      </c>
      <c r="H22" s="3">
        <f>SUM(Amtsgericht!H22*Amtsgericht!$B$8/$B$8,'Landgericht Erstinstanz'!H22*'Landgericht Erstinstanz'!$B$8/$B$8,'Landgericht Berufung'!H22*'Landgericht Berufung'!$B$8/$B$8,Oberlandesgericht!H22*Oberlandesgericht!$B$8/$B$8)</f>
        <v>0.37630378473794479</v>
      </c>
      <c r="I22" s="3">
        <f>SUM(Amtsgericht!I22*Amtsgericht!$B$8/$B$8,'Landgericht Erstinstanz'!I22*'Landgericht Erstinstanz'!$B$8/$B$8,'Landgericht Berufung'!I22*'Landgericht Berufung'!$B$8/$B$8,Oberlandesgericht!I22*Oberlandesgericht!$B$8/$B$8)</f>
        <v>0.4494725753390475</v>
      </c>
      <c r="J22" s="3">
        <f>SUM(Amtsgericht!J22*Amtsgericht!$B$8/$B$8,'Landgericht Erstinstanz'!J22*'Landgericht Erstinstanz'!$B$8/$B$8,'Landgericht Berufung'!J22*'Landgericht Berufung'!$B$8/$B$8,Oberlandesgericht!J22*Oberlandesgericht!$B$8/$B$8)</f>
        <v>0.29125458285769423</v>
      </c>
      <c r="K22" s="3">
        <f>SUM(Amtsgericht!K22*Amtsgericht!$B$8/$B$8,'Landgericht Erstinstanz'!K22*'Landgericht Erstinstanz'!$B$8/$B$8,'Landgericht Berufung'!K22*'Landgericht Berufung'!$B$8/$B$8,Oberlandesgericht!K22*Oberlandesgericht!$B$8/$B$8)</f>
        <v>0.34737528457586397</v>
      </c>
      <c r="L22" s="3">
        <f>SUM(Amtsgericht!L22*Amtsgericht!$B$8/$B$8,'Landgericht Erstinstanz'!L22*'Landgericht Erstinstanz'!$B$8/$B$8,'Landgericht Berufung'!L22*'Landgericht Berufung'!$B$8/$B$8,Oberlandesgericht!L22*Oberlandesgericht!$B$8/$B$8)</f>
        <v>0.30727006641638666</v>
      </c>
      <c r="M22" s="3">
        <f>SUM(Amtsgericht!M22*Amtsgericht!$B$8/$B$8,'Landgericht Erstinstanz'!M22*'Landgericht Erstinstanz'!$B$8/$B$8,'Landgericht Berufung'!M22*'Landgericht Berufung'!$B$8/$B$8,Oberlandesgericht!M22*Oberlandesgericht!$B$8/$B$8)</f>
        <v>0.34038299741640543</v>
      </c>
      <c r="N22" s="3">
        <f>SUM(Amtsgericht!N22*Amtsgericht!$B$8/$B$8,'Landgericht Erstinstanz'!N22*'Landgericht Erstinstanz'!$B$8/$B$8,'Landgericht Berufung'!N22*'Landgericht Berufung'!$B$8/$B$8,Oberlandesgericht!N22*Oberlandesgericht!$B$8/$B$8)</f>
        <v>0.37192146058390474</v>
      </c>
      <c r="O22" s="3">
        <f>SUM(Amtsgericht!O22*Amtsgericht!$B$8/$B$8,'Landgericht Erstinstanz'!O22*'Landgericht Erstinstanz'!$B$8/$B$8,'Landgericht Berufung'!O22*'Landgericht Berufung'!$B$8/$B$8,Oberlandesgericht!O22*Oberlandesgericht!$B$8/$B$8)</f>
        <v>0.33784631277267535</v>
      </c>
      <c r="P22" s="3">
        <f>SUM(Amtsgericht!P22*Amtsgericht!$B$8/$B$8,'Landgericht Erstinstanz'!P22*'Landgericht Erstinstanz'!$B$8/$B$8,'Landgericht Berufung'!P22*'Landgericht Berufung'!$B$8/$B$8,Oberlandesgericht!P22*Oberlandesgericht!$B$8/$B$8)</f>
        <v>0.34299407546795335</v>
      </c>
      <c r="Q22" s="3">
        <f>SUM(Amtsgericht!Q22*Amtsgericht!$B$8/$B$8,'Landgericht Erstinstanz'!Q22*'Landgericht Erstinstanz'!$B$8/$B$8,'Landgericht Berufung'!Q22*'Landgericht Berufung'!$B$8/$B$8,Oberlandesgericht!Q22*Oberlandesgericht!$B$8/$B$8)</f>
        <v>0.38081451839180497</v>
      </c>
      <c r="R22" s="3">
        <f>SUM(Amtsgericht!R22*Amtsgericht!$B$8/$B$8,'Landgericht Erstinstanz'!R22*'Landgericht Erstinstanz'!$B$8/$B$8,'Landgericht Berufung'!R22*'Landgericht Berufung'!$B$8/$B$8,Oberlandesgericht!R22*Oberlandesgericht!$B$8/$B$8)</f>
        <v>0.3109896381821331</v>
      </c>
      <c r="S22" s="3">
        <f>SUM(Amtsgericht!S22*Amtsgericht!$B$8/$B$8,'Landgericht Erstinstanz'!S22*'Landgericht Erstinstanz'!$B$8/$B$8,'Landgericht Berufung'!S22*'Landgericht Berufung'!$B$8/$B$8,Oberlandesgericht!S22*Oberlandesgericht!$B$8/$B$8)</f>
        <v>0.36944136282750967</v>
      </c>
      <c r="T22" s="3">
        <f>SUM(Amtsgericht!T22*Amtsgericht!$B$8/$B$8,'Landgericht Erstinstanz'!T22*'Landgericht Erstinstanz'!$B$8/$B$8,'Landgericht Berufung'!T22*'Landgericht Berufung'!$B$8/$B$8,Oberlandesgericht!T22*Oberlandesgericht!$B$8/$B$8)</f>
        <v>0.30927230499723934</v>
      </c>
      <c r="U22" s="3">
        <f>SUM(Amtsgericht!U22*Amtsgericht!$B$8/$B$8,'Landgericht Erstinstanz'!U22*'Landgericht Erstinstanz'!$B$8/$B$8,'Landgericht Berufung'!U22*'Landgericht Berufung'!$B$8/$B$8,Oberlandesgericht!U22*Oberlandesgericht!$B$8/$B$8)</f>
        <v>0.29532608735498783</v>
      </c>
      <c r="V22" s="3">
        <f>SUM(Amtsgericht!V22*Amtsgericht!$B$8/$B$8,'Landgericht Erstinstanz'!V22*'Landgericht Erstinstanz'!$B$8/$B$8,'Landgericht Berufung'!V22*'Landgericht Berufung'!$B$8/$B$8,Oberlandesgericht!V22*Oberlandesgericht!$B$8/$B$8)</f>
        <v>0.33809755123651664</v>
      </c>
      <c r="W22" s="3">
        <f>SUM(Amtsgericht!W22*Amtsgericht!$B$8/$B$8,'Landgericht Erstinstanz'!W22*'Landgericht Erstinstanz'!$B$8/$B$8,'Landgericht Berufung'!W22*'Landgericht Berufung'!$B$8/$B$8,Oberlandesgericht!W22*Oberlandesgericht!$B$8/$B$8)</f>
        <v>0.30107054245589787</v>
      </c>
      <c r="X22" s="3">
        <f>SUM(Amtsgericht!X22*Amtsgericht!$B$8/$B$8,'Landgericht Erstinstanz'!X22*'Landgericht Erstinstanz'!$B$8/$B$8,'Landgericht Berufung'!X22*'Landgericht Berufung'!$B$8/$B$8,Oberlandesgericht!X22*Oberlandesgericht!$B$8/$B$8)</f>
        <v>0.24411723401301944</v>
      </c>
      <c r="Y22" s="3">
        <f>SUM(Amtsgericht!Y22*Amtsgericht!$B$8/$B$8,'Landgericht Erstinstanz'!Y22*'Landgericht Erstinstanz'!$B$8/$B$8,'Landgericht Berufung'!Y22*'Landgericht Berufung'!$B$8/$B$8,Oberlandesgericht!Y22*Oberlandesgericht!$B$8/$B$8)</f>
        <v>0.16961881432616827</v>
      </c>
      <c r="Z22" s="3">
        <f>SUM(Amtsgericht!Z22*Amtsgericht!$B$8/$B$8,'Landgericht Erstinstanz'!Z22*'Landgericht Erstinstanz'!$B$8/$B$8,'Landgericht Berufung'!Z22*'Landgericht Berufung'!$B$8/$B$8,Oberlandesgericht!Z22*Oberlandesgericht!$B$8/$B$8)</f>
        <v>0.24882733100536822</v>
      </c>
      <c r="AA22" s="3">
        <f>SUM(Amtsgericht!AA22*Amtsgericht!$B$8/$B$8,'Landgericht Erstinstanz'!AA22*'Landgericht Erstinstanz'!$B$8/$B$8,'Landgericht Berufung'!AA22*'Landgericht Berufung'!$B$8/$B$8,Oberlandesgericht!AA22*Oberlandesgericht!$B$8/$B$8)</f>
        <v>0.23033595663730652</v>
      </c>
      <c r="AB22" s="3">
        <f>SUM(Amtsgericht!AB22*Amtsgericht!$B$8/$B$8,'Landgericht Erstinstanz'!AB22*'Landgericht Erstinstanz'!$B$8/$B$8,'Landgericht Berufung'!AB22*'Landgericht Berufung'!$B$8/$B$8,Oberlandesgericht!AB22*Oberlandesgericht!$B$8/$B$8)</f>
        <v>0.40136055544772853</v>
      </c>
      <c r="AC22" s="3">
        <f>SUM(Amtsgericht!AC22*Amtsgericht!$B$8/$B$8,'Landgericht Erstinstanz'!AC22*'Landgericht Erstinstanz'!$B$8/$B$8,'Landgericht Berufung'!AC22*'Landgericht Berufung'!$B$8/$B$8,Oberlandesgericht!AC22*Oberlandesgericht!$B$8/$B$8)</f>
        <v>0.31656340320529114</v>
      </c>
      <c r="AD22" s="3">
        <f>SUM(Amtsgericht!AD22*Amtsgericht!$B$8/$B$8,'Landgericht Erstinstanz'!AD22*'Landgericht Erstinstanz'!$B$8/$B$8,'Landgericht Berufung'!AD22*'Landgericht Berufung'!$B$8/$B$8,Oberlandesgericht!AD22*Oberlandesgericht!$B$8/$B$8)</f>
        <v>0.35042098032032876</v>
      </c>
      <c r="AE22" s="3">
        <f>SUM(Amtsgericht!AE22*Amtsgericht!$B$8/$B$8,'Landgericht Erstinstanz'!AE22*'Landgericht Erstinstanz'!$B$8/$B$8,'Landgericht Berufung'!AE22*'Landgericht Berufung'!$B$8/$B$8,Oberlandesgericht!AE22*Oberlandesgericht!$B$8/$B$8)</f>
        <v>0.39136617799253959</v>
      </c>
      <c r="AF22" s="4"/>
      <c r="AG22" s="4"/>
      <c r="AH22" s="4"/>
    </row>
    <row r="23" spans="1:34">
      <c r="A23" s="27" t="s">
        <v>118</v>
      </c>
      <c r="B23" s="3">
        <f>SUM(Amtsgericht!B23*Amtsgericht!$B$8/$B$8,'Landgericht Erstinstanz'!B23*'Landgericht Erstinstanz'!$B$8/$B$8,'Landgericht Berufung'!B23*'Landgericht Berufung'!$B$8/$B$8,Oberlandesgericht!B23*Oberlandesgericht!$B$8/$B$8)</f>
        <v>0.11325376557043833</v>
      </c>
      <c r="C23" s="3">
        <f>SUM(Amtsgericht!C23*Amtsgericht!$B$8/$B$8,'Landgericht Erstinstanz'!C23*'Landgericht Erstinstanz'!$B$8/$B$8,'Landgericht Berufung'!C23*'Landgericht Berufung'!$B$8/$B$8,Oberlandesgericht!C23*Oberlandesgericht!$B$8/$B$8)</f>
        <v>6.9483070187485452E-2</v>
      </c>
      <c r="D23" s="3">
        <f>SUM(Amtsgericht!D23*Amtsgericht!$B$8/$B$8,'Landgericht Erstinstanz'!D23*'Landgericht Erstinstanz'!$B$8/$B$8,'Landgericht Berufung'!D23*'Landgericht Berufung'!$B$8/$B$8,Oberlandesgericht!D23*Oberlandesgericht!$B$8/$B$8)</f>
        <v>9.8802916654852496E-2</v>
      </c>
      <c r="E23" s="3">
        <f>SUM(Amtsgericht!E23*Amtsgericht!$B$8/$B$8,'Landgericht Erstinstanz'!E23*'Landgericht Erstinstanz'!$B$8/$B$8,'Landgericht Berufung'!E23*'Landgericht Berufung'!$B$8/$B$8,Oberlandesgericht!E23*Oberlandesgericht!$B$8/$B$8)</f>
        <v>3.6446748138343261E-2</v>
      </c>
      <c r="F23" s="3">
        <f>SUM(Amtsgericht!F23*Amtsgericht!$B$8/$B$8,'Landgericht Erstinstanz'!F23*'Landgericht Erstinstanz'!$B$8/$B$8,'Landgericht Berufung'!F23*'Landgericht Berufung'!$B$8/$B$8,Oberlandesgericht!F23*Oberlandesgericht!$B$8/$B$8)</f>
        <v>0.11915822517245782</v>
      </c>
      <c r="G23" s="3">
        <f>SUM(Amtsgericht!G23*Amtsgericht!$B$8/$B$8,'Landgericht Erstinstanz'!G23*'Landgericht Erstinstanz'!$B$8/$B$8,'Landgericht Berufung'!G23*'Landgericht Berufung'!$B$8/$B$8,Oberlandesgericht!G23*Oberlandesgericht!$B$8/$B$8)</f>
        <v>0.13107763600913891</v>
      </c>
      <c r="H23" s="3">
        <f>SUM(Amtsgericht!H23*Amtsgericht!$B$8/$B$8,'Landgericht Erstinstanz'!H23*'Landgericht Erstinstanz'!$B$8/$B$8,'Landgericht Berufung'!H23*'Landgericht Berufung'!$B$8/$B$8,Oberlandesgericht!H23*Oberlandesgericht!$B$8/$B$8)</f>
        <v>9.7305601176989512E-2</v>
      </c>
      <c r="I23" s="3">
        <f>SUM(Amtsgericht!I23*Amtsgericht!$B$8/$B$8,'Landgericht Erstinstanz'!I23*'Landgericht Erstinstanz'!$B$8/$B$8,'Landgericht Berufung'!I23*'Landgericht Berufung'!$B$8/$B$8,Oberlandesgericht!I23*Oberlandesgericht!$B$8/$B$8)</f>
        <v>0.10144652866287307</v>
      </c>
      <c r="J23" s="3">
        <f>SUM(Amtsgericht!J23*Amtsgericht!$B$8/$B$8,'Landgericht Erstinstanz'!J23*'Landgericht Erstinstanz'!$B$8/$B$8,'Landgericht Berufung'!J23*'Landgericht Berufung'!$B$8/$B$8,Oberlandesgericht!J23*Oberlandesgericht!$B$8/$B$8)</f>
        <v>0.11613559657819275</v>
      </c>
      <c r="K23" s="3">
        <f>SUM(Amtsgericht!K23*Amtsgericht!$B$8/$B$8,'Landgericht Erstinstanz'!K23*'Landgericht Erstinstanz'!$B$8/$B$8,'Landgericht Berufung'!K23*'Landgericht Berufung'!$B$8/$B$8,Oberlandesgericht!K23*Oberlandesgericht!$B$8/$B$8)</f>
        <v>0.20479139372284796</v>
      </c>
      <c r="L23" s="3">
        <f>SUM(Amtsgericht!L23*Amtsgericht!$B$8/$B$8,'Landgericht Erstinstanz'!L23*'Landgericht Erstinstanz'!$B$8/$B$8,'Landgericht Berufung'!L23*'Landgericht Berufung'!$B$8/$B$8,Oberlandesgericht!L23*Oberlandesgericht!$B$8/$B$8)</f>
        <v>0.1217868205615599</v>
      </c>
      <c r="M23" s="3">
        <f>SUM(Amtsgericht!M23*Amtsgericht!$B$8/$B$8,'Landgericht Erstinstanz'!M23*'Landgericht Erstinstanz'!$B$8/$B$8,'Landgericht Berufung'!M23*'Landgericht Berufung'!$B$8/$B$8,Oberlandesgericht!M23*Oberlandesgericht!$B$8/$B$8)</f>
        <v>5.8560786996707144E-2</v>
      </c>
      <c r="N23" s="3">
        <f>SUM(Amtsgericht!N23*Amtsgericht!$B$8/$B$8,'Landgericht Erstinstanz'!N23*'Landgericht Erstinstanz'!$B$8/$B$8,'Landgericht Berufung'!N23*'Landgericht Berufung'!$B$8/$B$8,Oberlandesgericht!N23*Oberlandesgericht!$B$8/$B$8)</f>
        <v>0.10858628418984984</v>
      </c>
      <c r="O23" s="3">
        <f>SUM(Amtsgericht!O23*Amtsgericht!$B$8/$B$8,'Landgericht Erstinstanz'!O23*'Landgericht Erstinstanz'!$B$8/$B$8,'Landgericht Berufung'!O23*'Landgericht Berufung'!$B$8/$B$8,Oberlandesgericht!O23*Oberlandesgericht!$B$8/$B$8)</f>
        <v>0.18271127357897535</v>
      </c>
      <c r="P23" s="3">
        <f>SUM(Amtsgericht!P23*Amtsgericht!$B$8/$B$8,'Landgericht Erstinstanz'!P23*'Landgericht Erstinstanz'!$B$8/$B$8,'Landgericht Berufung'!P23*'Landgericht Berufung'!$B$8/$B$8,Oberlandesgericht!P23*Oberlandesgericht!$B$8/$B$8)</f>
        <v>0.10655214909806535</v>
      </c>
      <c r="Q23" s="3">
        <f>SUM(Amtsgericht!Q23*Amtsgericht!$B$8/$B$8,'Landgericht Erstinstanz'!Q23*'Landgericht Erstinstanz'!$B$8/$B$8,'Landgericht Berufung'!Q23*'Landgericht Berufung'!$B$8/$B$8,Oberlandesgericht!Q23*Oberlandesgericht!$B$8/$B$8)</f>
        <v>0.14040436625540553</v>
      </c>
      <c r="R23" s="3">
        <f>SUM(Amtsgericht!R23*Amtsgericht!$B$8/$B$8,'Landgericht Erstinstanz'!R23*'Landgericht Erstinstanz'!$B$8/$B$8,'Landgericht Berufung'!R23*'Landgericht Berufung'!$B$8/$B$8,Oberlandesgericht!R23*Oberlandesgericht!$B$8/$B$8)</f>
        <v>0.10258491179928848</v>
      </c>
      <c r="S23" s="3">
        <f>SUM(Amtsgericht!S23*Amtsgericht!$B$8/$B$8,'Landgericht Erstinstanz'!S23*'Landgericht Erstinstanz'!$B$8/$B$8,'Landgericht Berufung'!S23*'Landgericht Berufung'!$B$8/$B$8,Oberlandesgericht!S23*Oberlandesgericht!$B$8/$B$8)</f>
        <v>8.6894027950472408E-2</v>
      </c>
      <c r="T23" s="3">
        <f>SUM(Amtsgericht!T23*Amtsgericht!$B$8/$B$8,'Landgericht Erstinstanz'!T23*'Landgericht Erstinstanz'!$B$8/$B$8,'Landgericht Berufung'!T23*'Landgericht Berufung'!$B$8/$B$8,Oberlandesgericht!T23*Oberlandesgericht!$B$8/$B$8)</f>
        <v>0.111580097552271</v>
      </c>
      <c r="U23" s="3">
        <f>SUM(Amtsgericht!U23*Amtsgericht!$B$8/$B$8,'Landgericht Erstinstanz'!U23*'Landgericht Erstinstanz'!$B$8/$B$8,'Landgericht Berufung'!U23*'Landgericht Berufung'!$B$8/$B$8,Oberlandesgericht!U23*Oberlandesgericht!$B$8/$B$8)</f>
        <v>0.11865708115125587</v>
      </c>
      <c r="V23" s="3">
        <f>SUM(Amtsgericht!V23*Amtsgericht!$B$8/$B$8,'Landgericht Erstinstanz'!V23*'Landgericht Erstinstanz'!$B$8/$B$8,'Landgericht Berufung'!V23*'Landgericht Berufung'!$B$8/$B$8,Oberlandesgericht!V23*Oberlandesgericht!$B$8/$B$8)</f>
        <v>9.2007061810165491E-2</v>
      </c>
      <c r="W23" s="3">
        <f>SUM(Amtsgericht!W23*Amtsgericht!$B$8/$B$8,'Landgericht Erstinstanz'!W23*'Landgericht Erstinstanz'!$B$8/$B$8,'Landgericht Berufung'!W23*'Landgericht Berufung'!$B$8/$B$8,Oberlandesgericht!W23*Oberlandesgericht!$B$8/$B$8)</f>
        <v>0.11232189784838917</v>
      </c>
      <c r="X23" s="3">
        <f>SUM(Amtsgericht!X23*Amtsgericht!$B$8/$B$8,'Landgericht Erstinstanz'!X23*'Landgericht Erstinstanz'!$B$8/$B$8,'Landgericht Berufung'!X23*'Landgericht Berufung'!$B$8/$B$8,Oberlandesgericht!X23*Oberlandesgericht!$B$8/$B$8)</f>
        <v>0.1534573268469181</v>
      </c>
      <c r="Y23" s="3">
        <f>SUM(Amtsgericht!Y23*Amtsgericht!$B$8/$B$8,'Landgericht Erstinstanz'!Y23*'Landgericht Erstinstanz'!$B$8/$B$8,'Landgericht Berufung'!Y23*'Landgericht Berufung'!$B$8/$B$8,Oberlandesgericht!Y23*Oberlandesgericht!$B$8/$B$8)</f>
        <v>0.15662886825653283</v>
      </c>
      <c r="Z23" s="3">
        <f>SUM(Amtsgericht!Z23*Amtsgericht!$B$8/$B$8,'Landgericht Erstinstanz'!Z23*'Landgericht Erstinstanz'!$B$8/$B$8,'Landgericht Berufung'!Z23*'Landgericht Berufung'!$B$8/$B$8,Oberlandesgericht!Z23*Oberlandesgericht!$B$8/$B$8)</f>
        <v>0.13635100154618579</v>
      </c>
      <c r="AA23" s="3">
        <f>SUM(Amtsgericht!AA23*Amtsgericht!$B$8/$B$8,'Landgericht Erstinstanz'!AA23*'Landgericht Erstinstanz'!$B$8/$B$8,'Landgericht Berufung'!AA23*'Landgericht Berufung'!$B$8/$B$8,Oberlandesgericht!AA23*Oberlandesgericht!$B$8/$B$8)</f>
        <v>5.8799812372960857E-2</v>
      </c>
      <c r="AB23" s="3">
        <f>SUM(Amtsgericht!AB23*Amtsgericht!$B$8/$B$8,'Landgericht Erstinstanz'!AB23*'Landgericht Erstinstanz'!$B$8/$B$8,'Landgericht Berufung'!AB23*'Landgericht Berufung'!$B$8/$B$8,Oberlandesgericht!AB23*Oberlandesgericht!$B$8/$B$8)</f>
        <v>0.17169937601510449</v>
      </c>
      <c r="AC23" s="3">
        <f>SUM(Amtsgericht!AC23*Amtsgericht!$B$8/$B$8,'Landgericht Erstinstanz'!AC23*'Landgericht Erstinstanz'!$B$8/$B$8,'Landgericht Berufung'!AC23*'Landgericht Berufung'!$B$8/$B$8,Oberlandesgericht!AC23*Oberlandesgericht!$B$8/$B$8)</f>
        <v>0.11532974140175042</v>
      </c>
      <c r="AD23" s="3">
        <f>SUM(Amtsgericht!AD23*Amtsgericht!$B$8/$B$8,'Landgericht Erstinstanz'!AD23*'Landgericht Erstinstanz'!$B$8/$B$8,'Landgericht Berufung'!AD23*'Landgericht Berufung'!$B$8/$B$8,Oberlandesgericht!AD23*Oberlandesgericht!$B$8/$B$8)</f>
        <v>0.14520278183872687</v>
      </c>
      <c r="AE23" s="3">
        <f>SUM(Amtsgericht!AE23*Amtsgericht!$B$8/$B$8,'Landgericht Erstinstanz'!AE23*'Landgericht Erstinstanz'!$B$8/$B$8,'Landgericht Berufung'!AE23*'Landgericht Berufung'!$B$8/$B$8,Oberlandesgericht!AE23*Oberlandesgericht!$B$8/$B$8)</f>
        <v>0.13849158780622794</v>
      </c>
      <c r="AF23" s="4"/>
      <c r="AG23" s="4"/>
      <c r="AH23" s="4"/>
    </row>
    <row r="24" spans="1:34">
      <c r="A24" s="27" t="s">
        <v>119</v>
      </c>
      <c r="B24" s="3">
        <f>SUM(Amtsgericht!B24*Amtsgericht!$B$8/$B$8,'Landgericht Erstinstanz'!B24*'Landgericht Erstinstanz'!$B$8/$B$8,'Landgericht Berufung'!B24*'Landgericht Berufung'!$B$8/$B$8,Oberlandesgericht!B24*Oberlandesgericht!$B$8/$B$8)</f>
        <v>4.9408453640485739E-2</v>
      </c>
      <c r="C24" s="3">
        <f>SUM(Amtsgericht!C24*Amtsgericht!$B$8/$B$8,'Landgericht Erstinstanz'!C24*'Landgericht Erstinstanz'!$B$8/$B$8,'Landgericht Berufung'!C24*'Landgericht Berufung'!$B$8/$B$8,Oberlandesgericht!C24*Oberlandesgericht!$B$8/$B$8)</f>
        <v>3.0428168575773178E-2</v>
      </c>
      <c r="D24" s="3">
        <f>SUM(Amtsgericht!D24*Amtsgericht!$B$8/$B$8,'Landgericht Erstinstanz'!D24*'Landgericht Erstinstanz'!$B$8/$B$8,'Landgericht Berufung'!D24*'Landgericht Berufung'!$B$8/$B$8,Oberlandesgericht!D24*Oberlandesgericht!$B$8/$B$8)</f>
        <v>4.0467536504790659E-2</v>
      </c>
      <c r="E24" s="3">
        <f>SUM(Amtsgericht!E24*Amtsgericht!$B$8/$B$8,'Landgericht Erstinstanz'!E24*'Landgericht Erstinstanz'!$B$8/$B$8,'Landgericht Berufung'!E24*'Landgericht Berufung'!$B$8/$B$8,Oberlandesgericht!E24*Oberlandesgericht!$B$8/$B$8)</f>
        <v>1.9574196779490984E-2</v>
      </c>
      <c r="F24" s="3">
        <f>SUM(Amtsgericht!F24*Amtsgericht!$B$8/$B$8,'Landgericht Erstinstanz'!F24*'Landgericht Erstinstanz'!$B$8/$B$8,'Landgericht Berufung'!F24*'Landgericht Berufung'!$B$8/$B$8,Oberlandesgericht!F24*Oberlandesgericht!$B$8/$B$8)</f>
        <v>5.5390478577968055E-2</v>
      </c>
      <c r="G24" s="3">
        <f>SUM(Amtsgericht!G24*Amtsgericht!$B$8/$B$8,'Landgericht Erstinstanz'!G24*'Landgericht Erstinstanz'!$B$8/$B$8,'Landgericht Berufung'!G24*'Landgericht Berufung'!$B$8/$B$8,Oberlandesgericht!G24*Oberlandesgericht!$B$8/$B$8)</f>
        <v>6.2090159371703008E-2</v>
      </c>
      <c r="H24" s="3">
        <f>SUM(Amtsgericht!H24*Amtsgericht!$B$8/$B$8,'Landgericht Erstinstanz'!H24*'Landgericht Erstinstanz'!$B$8/$B$8,'Landgericht Berufung'!H24*'Landgericht Berufung'!$B$8/$B$8,Oberlandesgericht!H24*Oberlandesgericht!$B$8/$B$8)</f>
        <v>5.230430005879913E-2</v>
      </c>
      <c r="I24" s="3">
        <f>SUM(Amtsgericht!I24*Amtsgericht!$B$8/$B$8,'Landgericht Erstinstanz'!I24*'Landgericht Erstinstanz'!$B$8/$B$8,'Landgericht Berufung'!I24*'Landgericht Berufung'!$B$8/$B$8,Oberlandesgericht!I24*Oberlandesgericht!$B$8/$B$8)</f>
        <v>3.9322710610561765E-2</v>
      </c>
      <c r="J24" s="3">
        <f>SUM(Amtsgericht!J24*Amtsgericht!$B$8/$B$8,'Landgericht Erstinstanz'!J24*'Landgericht Erstinstanz'!$B$8/$B$8,'Landgericht Berufung'!J24*'Landgericht Berufung'!$B$8/$B$8,Oberlandesgericht!J24*Oberlandesgericht!$B$8/$B$8)</f>
        <v>4.4309568166808928E-2</v>
      </c>
      <c r="K24" s="3">
        <f>SUM(Amtsgericht!K24*Amtsgericht!$B$8/$B$8,'Landgericht Erstinstanz'!K24*'Landgericht Erstinstanz'!$B$8/$B$8,'Landgericht Berufung'!K24*'Landgericht Berufung'!$B$8/$B$8,Oberlandesgericht!K24*Oberlandesgericht!$B$8/$B$8)</f>
        <v>7.4340087062798627E-2</v>
      </c>
      <c r="L24" s="3">
        <f>SUM(Amtsgericht!L24*Amtsgericht!$B$8/$B$8,'Landgericht Erstinstanz'!L24*'Landgericht Erstinstanz'!$B$8/$B$8,'Landgericht Berufung'!L24*'Landgericht Berufung'!$B$8/$B$8,Oberlandesgericht!L24*Oberlandesgericht!$B$8/$B$8)</f>
        <v>5.610826929990749E-2</v>
      </c>
      <c r="M24" s="3">
        <f>SUM(Amtsgericht!M24*Amtsgericht!$B$8/$B$8,'Landgericht Erstinstanz'!M24*'Landgericht Erstinstanz'!$B$8/$B$8,'Landgericht Berufung'!M24*'Landgericht Berufung'!$B$8/$B$8,Oberlandesgericht!M24*Oberlandesgericht!$B$8/$B$8)</f>
        <v>6.1663223804256789E-2</v>
      </c>
      <c r="N24" s="3">
        <f>SUM(Amtsgericht!N24*Amtsgericht!$B$8/$B$8,'Landgericht Erstinstanz'!N24*'Landgericht Erstinstanz'!$B$8/$B$8,'Landgericht Berufung'!N24*'Landgericht Berufung'!$B$8/$B$8,Oberlandesgericht!N24*Oberlandesgericht!$B$8/$B$8)</f>
        <v>4.9628268960446961E-2</v>
      </c>
      <c r="O24" s="3">
        <f>SUM(Amtsgericht!O24*Amtsgericht!$B$8/$B$8,'Landgericht Erstinstanz'!O24*'Landgericht Erstinstanz'!$B$8/$B$8,'Landgericht Berufung'!O24*'Landgericht Berufung'!$B$8/$B$8,Oberlandesgericht!O24*Oberlandesgericht!$B$8/$B$8)</f>
        <v>9.666272712462623E-2</v>
      </c>
      <c r="P24" s="3">
        <f>SUM(Amtsgericht!P24*Amtsgericht!$B$8/$B$8,'Landgericht Erstinstanz'!P24*'Landgericht Erstinstanz'!$B$8/$B$8,'Landgericht Berufung'!P24*'Landgericht Berufung'!$B$8/$B$8,Oberlandesgericht!P24*Oberlandesgericht!$B$8/$B$8)</f>
        <v>4.3992090966594517E-2</v>
      </c>
      <c r="Q24" s="3">
        <f>SUM(Amtsgericht!Q24*Amtsgericht!$B$8/$B$8,'Landgericht Erstinstanz'!Q24*'Landgericht Erstinstanz'!$B$8/$B$8,'Landgericht Berufung'!Q24*'Landgericht Berufung'!$B$8/$B$8,Oberlandesgericht!Q24*Oberlandesgericht!$B$8/$B$8)</f>
        <v>5.8890535900806132E-2</v>
      </c>
      <c r="R24" s="3">
        <f>SUM(Amtsgericht!R24*Amtsgericht!$B$8/$B$8,'Landgericht Erstinstanz'!R24*'Landgericht Erstinstanz'!$B$8/$B$8,'Landgericht Berufung'!R24*'Landgericht Berufung'!$B$8/$B$8,Oberlandesgericht!R24*Oberlandesgericht!$B$8/$B$8)</f>
        <v>4.5829705537011184E-2</v>
      </c>
      <c r="S24" s="3">
        <f>SUM(Amtsgericht!S24*Amtsgericht!$B$8/$B$8,'Landgericht Erstinstanz'!S24*'Landgericht Erstinstanz'!$B$8/$B$8,'Landgericht Berufung'!S24*'Landgericht Berufung'!$B$8/$B$8,Oberlandesgericht!S24*Oberlandesgericht!$B$8/$B$8)</f>
        <v>2.5231369454020207E-2</v>
      </c>
      <c r="T24" s="3">
        <f>SUM(Amtsgericht!T24*Amtsgericht!$B$8/$B$8,'Landgericht Erstinstanz'!T24*'Landgericht Erstinstanz'!$B$8/$B$8,'Landgericht Berufung'!T24*'Landgericht Berufung'!$B$8/$B$8,Oberlandesgericht!T24*Oberlandesgericht!$B$8/$B$8)</f>
        <v>4.9855916731963032E-2</v>
      </c>
      <c r="U24" s="3">
        <f>SUM(Amtsgericht!U24*Amtsgericht!$B$8/$B$8,'Landgericht Erstinstanz'!U24*'Landgericht Erstinstanz'!$B$8/$B$8,'Landgericht Berufung'!U24*'Landgericht Berufung'!$B$8/$B$8,Oberlandesgericht!U24*Oberlandesgericht!$B$8/$B$8)</f>
        <v>6.024576086074996E-2</v>
      </c>
      <c r="V24" s="3">
        <f>SUM(Amtsgericht!V24*Amtsgericht!$B$8/$B$8,'Landgericht Erstinstanz'!V24*'Landgericht Erstinstanz'!$B$8/$B$8,'Landgericht Berufung'!V24*'Landgericht Berufung'!$B$8/$B$8,Oberlandesgericht!V24*Oberlandesgericht!$B$8/$B$8)</f>
        <v>4.9592281641564706E-2</v>
      </c>
      <c r="W24" s="3">
        <f>SUM(Amtsgericht!W24*Amtsgericht!$B$8/$B$8,'Landgericht Erstinstanz'!W24*'Landgericht Erstinstanz'!$B$8/$B$8,'Landgericht Berufung'!W24*'Landgericht Berufung'!$B$8/$B$8,Oberlandesgericht!W24*Oberlandesgericht!$B$8/$B$8)</f>
        <v>4.4075107243785931E-2</v>
      </c>
      <c r="X24" s="3">
        <f>SUM(Amtsgericht!X24*Amtsgericht!$B$8/$B$8,'Landgericht Erstinstanz'!X24*'Landgericht Erstinstanz'!$B$8/$B$8,'Landgericht Berufung'!X24*'Landgericht Berufung'!$B$8/$B$8,Oberlandesgericht!X24*Oberlandesgericht!$B$8/$B$8)</f>
        <v>0.14268277498136483</v>
      </c>
      <c r="Y24" s="3">
        <f>SUM(Amtsgericht!Y24*Amtsgericht!$B$8/$B$8,'Landgericht Erstinstanz'!Y24*'Landgericht Erstinstanz'!$B$8/$B$8,'Landgericht Berufung'!Y24*'Landgericht Berufung'!$B$8/$B$8,Oberlandesgericht!Y24*Oberlandesgericht!$B$8/$B$8)</f>
        <v>8.9093061522310488E-2</v>
      </c>
      <c r="Z24" s="3">
        <f>SUM(Amtsgericht!Z24*Amtsgericht!$B$8/$B$8,'Landgericht Erstinstanz'!Z24*'Landgericht Erstinstanz'!$B$8/$B$8,'Landgericht Berufung'!Z24*'Landgericht Berufung'!$B$8/$B$8,Oberlandesgericht!Z24*Oberlandesgericht!$B$8/$B$8)</f>
        <v>0.2431681173016452</v>
      </c>
      <c r="AA24" s="3">
        <f>SUM(Amtsgericht!AA24*Amtsgericht!$B$8/$B$8,'Landgericht Erstinstanz'!AA24*'Landgericht Erstinstanz'!$B$8/$B$8,'Landgericht Berufung'!AA24*'Landgericht Berufung'!$B$8/$B$8,Oberlandesgericht!AA24*Oberlandesgericht!$B$8/$B$8)</f>
        <v>0.12131130452910825</v>
      </c>
      <c r="AB24" s="3">
        <f>SUM(Amtsgericht!AB24*Amtsgericht!$B$8/$B$8,'Landgericht Erstinstanz'!AB24*'Landgericht Erstinstanz'!$B$8/$B$8,'Landgericht Berufung'!AB24*'Landgericht Berufung'!$B$8/$B$8,Oberlandesgericht!AB24*Oberlandesgericht!$B$8/$B$8)</f>
        <v>5.5101788140395777E-2</v>
      </c>
      <c r="AC24" s="3">
        <f>SUM(Amtsgericht!AC24*Amtsgericht!$B$8/$B$8,'Landgericht Erstinstanz'!AC24*'Landgericht Erstinstanz'!$B$8/$B$8,'Landgericht Berufung'!AC24*'Landgericht Berufung'!$B$8/$B$8,Oberlandesgericht!AC24*Oberlandesgericht!$B$8/$B$8)</f>
        <v>4.8810332817130736E-2</v>
      </c>
      <c r="AD24" s="3">
        <f>SUM(Amtsgericht!AD24*Amtsgericht!$B$8/$B$8,'Landgericht Erstinstanz'!AD24*'Landgericht Erstinstanz'!$B$8/$B$8,'Landgericht Berufung'!AD24*'Landgericht Berufung'!$B$8/$B$8,Oberlandesgericht!AD24*Oberlandesgericht!$B$8/$B$8)</f>
        <v>5.6978574057313318E-2</v>
      </c>
      <c r="AE24" s="3">
        <f>SUM(Amtsgericht!AE24*Amtsgericht!$B$8/$B$8,'Landgericht Erstinstanz'!AE24*'Landgericht Erstinstanz'!$B$8/$B$8,'Landgericht Berufung'!AE24*'Landgericht Berufung'!$B$8/$B$8,Oberlandesgericht!AE24*Oberlandesgericht!$B$8/$B$8)</f>
        <v>5.7520344876367181E-2</v>
      </c>
      <c r="AF24" s="4"/>
      <c r="AG24" s="4"/>
      <c r="AH24" s="4"/>
    </row>
    <row r="25" spans="1:34">
      <c r="A25" s="27" t="s">
        <v>120</v>
      </c>
      <c r="B25" s="3">
        <f>SUM(Amtsgericht!B25*Amtsgericht!$B$8/$B$8,'Landgericht Erstinstanz'!B25*'Landgericht Erstinstanz'!$B$8/$B$8,'Landgericht Berufung'!B25*'Landgericht Berufung'!$B$8/$B$8,Oberlandesgericht!B25*Oberlandesgericht!$B$8/$B$8)</f>
        <v>3.8880491999791524E-2</v>
      </c>
      <c r="C25" s="3">
        <f>SUM(Amtsgericht!C25*Amtsgericht!$B$8/$B$8,'Landgericht Erstinstanz'!C25*'Landgericht Erstinstanz'!$B$8/$B$8,'Landgericht Berufung'!C25*'Landgericht Berufung'!$B$8/$B$8,Oberlandesgericht!C25*Oberlandesgericht!$B$8/$B$8)</f>
        <v>3.5098468041956425E-2</v>
      </c>
      <c r="D25" s="3">
        <f>SUM(Amtsgericht!D25*Amtsgericht!$B$8/$B$8,'Landgericht Erstinstanz'!D25*'Landgericht Erstinstanz'!$B$8/$B$8,'Landgericht Berufung'!D25*'Landgericht Berufung'!$B$8/$B$8,Oberlandesgericht!D25*Oberlandesgericht!$B$8/$B$8)</f>
        <v>4.1799999842705014E-2</v>
      </c>
      <c r="E25" s="3">
        <f>SUM(Amtsgericht!E25*Amtsgericht!$B$8/$B$8,'Landgericht Erstinstanz'!E25*'Landgericht Erstinstanz'!$B$8/$B$8,'Landgericht Berufung'!E25*'Landgericht Berufung'!$B$8/$B$8,Oberlandesgericht!E25*Oberlandesgericht!$B$8/$B$8)</f>
        <v>2.8126577829260299E-2</v>
      </c>
      <c r="F25" s="3">
        <f>SUM(Amtsgericht!F25*Amtsgericht!$B$8/$B$8,'Landgericht Erstinstanz'!F25*'Landgericht Erstinstanz'!$B$8/$B$8,'Landgericht Berufung'!F25*'Landgericht Berufung'!$B$8/$B$8,Oberlandesgericht!F25*Oberlandesgericht!$B$8/$B$8)</f>
        <v>3.9482407157754272E-2</v>
      </c>
      <c r="G25" s="3">
        <f>SUM(Amtsgericht!G25*Amtsgericht!$B$8/$B$8,'Landgericht Erstinstanz'!G25*'Landgericht Erstinstanz'!$B$8/$B$8,'Landgericht Berufung'!G25*'Landgericht Berufung'!$B$8/$B$8,Oberlandesgericht!G25*Oberlandesgericht!$B$8/$B$8)</f>
        <v>4.4891493736324256E-2</v>
      </c>
      <c r="H25" s="3">
        <f>SUM(Amtsgericht!H25*Amtsgericht!$B$8/$B$8,'Landgericht Erstinstanz'!H25*'Landgericht Erstinstanz'!$B$8/$B$8,'Landgericht Berufung'!H25*'Landgericht Berufung'!$B$8/$B$8,Oberlandesgericht!H25*Oberlandesgericht!$B$8/$B$8)</f>
        <v>4.1696948155641581E-2</v>
      </c>
      <c r="I25" s="3">
        <f>SUM(Amtsgericht!I25*Amtsgericht!$B$8/$B$8,'Landgericht Erstinstanz'!I25*'Landgericht Erstinstanz'!$B$8/$B$8,'Landgericht Berufung'!I25*'Landgericht Berufung'!$B$8/$B$8,Oberlandesgericht!I25*Oberlandesgericht!$B$8/$B$8)</f>
        <v>2.124860424750976E-2</v>
      </c>
      <c r="J25" s="3">
        <f>SUM(Amtsgericht!J25*Amtsgericht!$B$8/$B$8,'Landgericht Erstinstanz'!J25*'Landgericht Erstinstanz'!$B$8/$B$8,'Landgericht Berufung'!J25*'Landgericht Berufung'!$B$8/$B$8,Oberlandesgericht!J25*Oberlandesgericht!$B$8/$B$8)</f>
        <v>2.8675836015247862E-2</v>
      </c>
      <c r="K25" s="3">
        <f>SUM(Amtsgericht!K25*Amtsgericht!$B$8/$B$8,'Landgericht Erstinstanz'!K25*'Landgericht Erstinstanz'!$B$8/$B$8,'Landgericht Berufung'!K25*'Landgericht Berufung'!$B$8/$B$8,Oberlandesgericht!K25*Oberlandesgericht!$B$8/$B$8)</f>
        <v>3.9417331235663315E-2</v>
      </c>
      <c r="L25" s="3">
        <f>SUM(Amtsgericht!L25*Amtsgericht!$B$8/$B$8,'Landgericht Erstinstanz'!L25*'Landgericht Erstinstanz'!$B$8/$B$8,'Landgericht Berufung'!L25*'Landgericht Berufung'!$B$8/$B$8,Oberlandesgericht!L25*Oberlandesgericht!$B$8/$B$8)</f>
        <v>5.7464017402972217E-2</v>
      </c>
      <c r="M25" s="3">
        <f>SUM(Amtsgericht!M25*Amtsgericht!$B$8/$B$8,'Landgericht Erstinstanz'!M25*'Landgericht Erstinstanz'!$B$8/$B$8,'Landgericht Berufung'!M25*'Landgericht Berufung'!$B$8/$B$8,Oberlandesgericht!M25*Oberlandesgericht!$B$8/$B$8)</f>
        <v>3.3644914449625973E-2</v>
      </c>
      <c r="N25" s="3">
        <f>SUM(Amtsgericht!N25*Amtsgericht!$B$8/$B$8,'Landgericht Erstinstanz'!N25*'Landgericht Erstinstanz'!$B$8/$B$8,'Landgericht Berufung'!N25*'Landgericht Berufung'!$B$8/$B$8,Oberlandesgericht!N25*Oberlandesgericht!$B$8/$B$8)</f>
        <v>3.9815689400713228E-2</v>
      </c>
      <c r="O25" s="3">
        <f>SUM(Amtsgericht!O25*Amtsgericht!$B$8/$B$8,'Landgericht Erstinstanz'!O25*'Landgericht Erstinstanz'!$B$8/$B$8,'Landgericht Berufung'!O25*'Landgericht Berufung'!$B$8/$B$8,Oberlandesgericht!O25*Oberlandesgericht!$B$8/$B$8)</f>
        <v>5.7172249978223677E-2</v>
      </c>
      <c r="P25" s="3">
        <f>SUM(Amtsgericht!P25*Amtsgericht!$B$8/$B$8,'Landgericht Erstinstanz'!P25*'Landgericht Erstinstanz'!$B$8/$B$8,'Landgericht Berufung'!P25*'Landgericht Berufung'!$B$8/$B$8,Oberlandesgericht!P25*Oberlandesgericht!$B$8/$B$8)</f>
        <v>3.7416337190490007E-2</v>
      </c>
      <c r="Q25" s="3">
        <f>SUM(Amtsgericht!Q25*Amtsgericht!$B$8/$B$8,'Landgericht Erstinstanz'!Q25*'Landgericht Erstinstanz'!$B$8/$B$8,'Landgericht Berufung'!Q25*'Landgericht Berufung'!$B$8/$B$8,Oberlandesgericht!Q25*Oberlandesgericht!$B$8/$B$8)</f>
        <v>3.8689986299227999E-2</v>
      </c>
      <c r="R25" s="3">
        <f>SUM(Amtsgericht!R25*Amtsgericht!$B$8/$B$8,'Landgericht Erstinstanz'!R25*'Landgericht Erstinstanz'!$B$8/$B$8,'Landgericht Berufung'!R25*'Landgericht Berufung'!$B$8/$B$8,Oberlandesgericht!R25*Oberlandesgericht!$B$8/$B$8)</f>
        <v>4.2516374923344681E-2</v>
      </c>
      <c r="S25" s="3">
        <f>SUM(Amtsgericht!S25*Amtsgericht!$B$8/$B$8,'Landgericht Erstinstanz'!S25*'Landgericht Erstinstanz'!$B$8/$B$8,'Landgericht Berufung'!S25*'Landgericht Berufung'!$B$8/$B$8,Oberlandesgericht!S25*Oberlandesgericht!$B$8/$B$8)</f>
        <v>2.5058633449731589E-2</v>
      </c>
      <c r="T25" s="3">
        <f>SUM(Amtsgericht!T25*Amtsgericht!$B$8/$B$8,'Landgericht Erstinstanz'!T25*'Landgericht Erstinstanz'!$B$8/$B$8,'Landgericht Berufung'!T25*'Landgericht Berufung'!$B$8/$B$8,Oberlandesgericht!T25*Oberlandesgericht!$B$8/$B$8)</f>
        <v>3.9166889829129456E-2</v>
      </c>
      <c r="U25" s="3">
        <f>SUM(Amtsgericht!U25*Amtsgericht!$B$8/$B$8,'Landgericht Erstinstanz'!U25*'Landgericht Erstinstanz'!$B$8/$B$8,'Landgericht Berufung'!U25*'Landgericht Berufung'!$B$8/$B$8,Oberlandesgericht!U25*Oberlandesgericht!$B$8/$B$8)</f>
        <v>4.0669377347426108E-2</v>
      </c>
      <c r="V25" s="3">
        <f>SUM(Amtsgericht!V25*Amtsgericht!$B$8/$B$8,'Landgericht Erstinstanz'!V25*'Landgericht Erstinstanz'!$B$8/$B$8,'Landgericht Berufung'!V25*'Landgericht Berufung'!$B$8/$B$8,Oberlandesgericht!V25*Oberlandesgericht!$B$8/$B$8)</f>
        <v>3.1938625259855774E-2</v>
      </c>
      <c r="W25" s="3">
        <f>SUM(Amtsgericht!W25*Amtsgericht!$B$8/$B$8,'Landgericht Erstinstanz'!W25*'Landgericht Erstinstanz'!$B$8/$B$8,'Landgericht Berufung'!W25*'Landgericht Berufung'!$B$8/$B$8,Oberlandesgericht!W25*Oberlandesgericht!$B$8/$B$8)</f>
        <v>3.806081324970375E-2</v>
      </c>
      <c r="X25" s="3">
        <f>SUM(Amtsgericht!X25*Amtsgericht!$B$8/$B$8,'Landgericht Erstinstanz'!X25*'Landgericht Erstinstanz'!$B$8/$B$8,'Landgericht Berufung'!X25*'Landgericht Berufung'!$B$8/$B$8,Oberlandesgericht!X25*Oberlandesgericht!$B$8/$B$8)</f>
        <v>1.7753566537729731E-2</v>
      </c>
      <c r="Y25" s="3">
        <f>SUM(Amtsgericht!Y25*Amtsgericht!$B$8/$B$8,'Landgericht Erstinstanz'!Y25*'Landgericht Erstinstanz'!$B$8/$B$8,'Landgericht Berufung'!Y25*'Landgericht Berufung'!$B$8/$B$8,Oberlandesgericht!Y25*Oberlandesgericht!$B$8/$B$8)</f>
        <v>0</v>
      </c>
      <c r="Z25" s="3">
        <f>SUM(Amtsgericht!Z25*Amtsgericht!$B$8/$B$8,'Landgericht Erstinstanz'!Z25*'Landgericht Erstinstanz'!$B$8/$B$8,'Landgericht Berufung'!Z25*'Landgericht Berufung'!$B$8/$B$8,Oberlandesgericht!Z25*Oberlandesgericht!$B$8/$B$8)</f>
        <v>2.5520751897986478E-2</v>
      </c>
      <c r="AA25" s="3">
        <f>SUM(Amtsgericht!AA25*Amtsgericht!$B$8/$B$8,'Landgericht Erstinstanz'!AA25*'Landgericht Erstinstanz'!$B$8/$B$8,'Landgericht Berufung'!AA25*'Landgericht Berufung'!$B$8/$B$8,Oberlandesgericht!AA25*Oberlandesgericht!$B$8/$B$8)</f>
        <v>2.9399906186480428E-2</v>
      </c>
      <c r="AB25" s="3">
        <f>SUM(Amtsgericht!AB25*Amtsgericht!$B$8/$B$8,'Landgericht Erstinstanz'!AB25*'Landgericht Erstinstanz'!$B$8/$B$8,'Landgericht Berufung'!AB25*'Landgericht Berufung'!$B$8/$B$8,Oberlandesgericht!AB25*Oberlandesgericht!$B$8/$B$8)</f>
        <v>6.7535734861957575E-2</v>
      </c>
      <c r="AC25" s="3">
        <f>SUM(Amtsgericht!AC25*Amtsgericht!$B$8/$B$8,'Landgericht Erstinstanz'!AC25*'Landgericht Erstinstanz'!$B$8/$B$8,'Landgericht Berufung'!AC25*'Landgericht Berufung'!$B$8/$B$8,Oberlandesgericht!AC25*Oberlandesgericht!$B$8/$B$8)</f>
        <v>3.0468773665384297E-2</v>
      </c>
      <c r="AD25" s="3">
        <f>SUM(Amtsgericht!AD25*Amtsgericht!$B$8/$B$8,'Landgericht Erstinstanz'!AD25*'Landgericht Erstinstanz'!$B$8/$B$8,'Landgericht Berufung'!AD25*'Landgericht Berufung'!$B$8/$B$8,Oberlandesgericht!AD25*Oberlandesgericht!$B$8/$B$8)</f>
        <v>5.2522163359680241E-2</v>
      </c>
      <c r="AE25" s="3">
        <f>SUM(Amtsgericht!AE25*Amtsgericht!$B$8/$B$8,'Landgericht Erstinstanz'!AE25*'Landgericht Erstinstanz'!$B$8/$B$8,'Landgericht Berufung'!AE25*'Landgericht Berufung'!$B$8/$B$8,Oberlandesgericht!AE25*Oberlandesgericht!$B$8/$B$8)</f>
        <v>4.1302767002459502E-2</v>
      </c>
      <c r="AF25" s="4"/>
      <c r="AG25" s="4"/>
      <c r="AH25" s="4"/>
    </row>
    <row r="26" spans="1:34">
      <c r="A26" s="27" t="s">
        <v>121</v>
      </c>
      <c r="B26" s="3">
        <f>SUM(Amtsgericht!B26*Amtsgericht!$B$8/$B$8,'Landgericht Erstinstanz'!B26*'Landgericht Erstinstanz'!$B$8/$B$8,'Landgericht Berufung'!B26*'Landgericht Berufung'!$B$8/$B$8,Oberlandesgericht!B26*Oberlandesgericht!$B$8/$B$8)</f>
        <v>1.0788554750612396E-2</v>
      </c>
      <c r="C26" s="3">
        <f>SUM(Amtsgericht!C26*Amtsgericht!$B$8/$B$8,'Landgericht Erstinstanz'!C26*'Landgericht Erstinstanz'!$B$8/$B$8,'Landgericht Berufung'!C26*'Landgericht Berufung'!$B$8/$B$8,Oberlandesgericht!C26*Oberlandesgericht!$B$8/$B$8)</f>
        <v>1.0421454823475982E-2</v>
      </c>
      <c r="D26" s="3">
        <f>SUM(Amtsgericht!D26*Amtsgericht!$B$8/$B$8,'Landgericht Erstinstanz'!D26*'Landgericht Erstinstanz'!$B$8/$B$8,'Landgericht Berufung'!D26*'Landgericht Berufung'!$B$8/$B$8,Oberlandesgericht!D26*Oberlandesgericht!$B$8/$B$8)</f>
        <v>1.5066461906346322E-2</v>
      </c>
      <c r="E26" s="3">
        <f>SUM(Amtsgericht!E26*Amtsgericht!$B$8/$B$8,'Landgericht Erstinstanz'!E26*'Landgericht Erstinstanz'!$B$8/$B$8,'Landgericht Berufung'!E26*'Landgericht Berufung'!$B$8/$B$8,Oberlandesgericht!E26*Oberlandesgericht!$B$8/$B$8)</f>
        <v>5.8507356291306106E-3</v>
      </c>
      <c r="F26" s="3">
        <f>SUM(Amtsgericht!F26*Amtsgericht!$B$8/$B$8,'Landgericht Erstinstanz'!F26*'Landgericht Erstinstanz'!$B$8/$B$8,'Landgericht Berufung'!F26*'Landgericht Berufung'!$B$8/$B$8,Oberlandesgericht!F26*Oberlandesgericht!$B$8/$B$8)</f>
        <v>9.8039353785431861E-3</v>
      </c>
      <c r="G26" s="3">
        <f>SUM(Amtsgericht!G26*Amtsgericht!$B$8/$B$8,'Landgericht Erstinstanz'!G26*'Landgericht Erstinstanz'!$B$8/$B$8,'Landgericht Berufung'!G26*'Landgericht Berufung'!$B$8/$B$8,Oberlandesgericht!G26*Oberlandesgericht!$B$8/$B$8)</f>
        <v>1.1386633466559127E-2</v>
      </c>
      <c r="H26" s="3">
        <f>SUM(Amtsgericht!H26*Amtsgericht!$B$8/$B$8,'Landgericht Erstinstanz'!H26*'Landgericht Erstinstanz'!$B$8/$B$8,'Landgericht Berufung'!H26*'Landgericht Berufung'!$B$8/$B$8,Oberlandesgericht!H26*Oberlandesgericht!$B$8/$B$8)</f>
        <v>1.4866623319922044E-2</v>
      </c>
      <c r="I26" s="3">
        <f>SUM(Amtsgericht!I26*Amtsgericht!$B$8/$B$8,'Landgericht Erstinstanz'!I26*'Landgericht Erstinstanz'!$B$8/$B$8,'Landgericht Berufung'!I26*'Landgericht Berufung'!$B$8/$B$8,Oberlandesgericht!I26*Oberlandesgericht!$B$8/$B$8)</f>
        <v>0</v>
      </c>
      <c r="J26" s="3">
        <f>SUM(Amtsgericht!J26*Amtsgericht!$B$8/$B$8,'Landgericht Erstinstanz'!J26*'Landgericht Erstinstanz'!$B$8/$B$8,'Landgericht Berufung'!J26*'Landgericht Berufung'!$B$8/$B$8,Oberlandesgericht!J26*Oberlandesgericht!$B$8/$B$8)</f>
        <v>7.8909453056975384E-3</v>
      </c>
      <c r="K26" s="3">
        <f>SUM(Amtsgericht!K26*Amtsgericht!$B$8/$B$8,'Landgericht Erstinstanz'!K26*'Landgericht Erstinstanz'!$B$8/$B$8,'Landgericht Berufung'!K26*'Landgericht Berufung'!$B$8/$B$8,Oberlandesgericht!K26*Oberlandesgericht!$B$8/$B$8)</f>
        <v>5.2955563358554432E-3</v>
      </c>
      <c r="L26" s="3">
        <f>SUM(Amtsgericht!L26*Amtsgericht!$B$8/$B$8,'Landgericht Erstinstanz'!L26*'Landgericht Erstinstanz'!$B$8/$B$8,'Landgericht Berufung'!L26*'Landgericht Berufung'!$B$8/$B$8,Oberlandesgericht!L26*Oberlandesgericht!$B$8/$B$8)</f>
        <v>4.6209631720522028E-3</v>
      </c>
      <c r="M26" s="3">
        <f>SUM(Amtsgericht!M26*Amtsgericht!$B$8/$B$8,'Landgericht Erstinstanz'!M26*'Landgericht Erstinstanz'!$B$8/$B$8,'Landgericht Berufung'!M26*'Landgericht Berufung'!$B$8/$B$8,Oberlandesgericht!M26*Oberlandesgericht!$B$8/$B$8)</f>
        <v>1.9061627650776552E-2</v>
      </c>
      <c r="N26" s="3">
        <f>SUM(Amtsgericht!N26*Amtsgericht!$B$8/$B$8,'Landgericht Erstinstanz'!N26*'Landgericht Erstinstanz'!$B$8/$B$8,'Landgericht Berufung'!N26*'Landgericht Berufung'!$B$8/$B$8,Oberlandesgericht!N26*Oberlandesgericht!$B$8/$B$8)</f>
        <v>3.2976873546008902E-2</v>
      </c>
      <c r="O26" s="3">
        <f>SUM(Amtsgericht!O26*Amtsgericht!$B$8/$B$8,'Landgericht Erstinstanz'!O26*'Landgericht Erstinstanz'!$B$8/$B$8,'Landgericht Berufung'!O26*'Landgericht Berufung'!$B$8/$B$8,Oberlandesgericht!O26*Oberlandesgericht!$B$8/$B$8)</f>
        <v>2.4770890622581244E-2</v>
      </c>
      <c r="P26" s="3">
        <f>SUM(Amtsgericht!P26*Amtsgericht!$B$8/$B$8,'Landgericht Erstinstanz'!P26*'Landgericht Erstinstanz'!$B$8/$B$8,'Landgericht Berufung'!P26*'Landgericht Berufung'!$B$8/$B$8,Oberlandesgericht!P26*Oberlandesgericht!$B$8/$B$8)</f>
        <v>1.035880307974732E-2</v>
      </c>
      <c r="Q26" s="3">
        <f>SUM(Amtsgericht!Q26*Amtsgericht!$B$8/$B$8,'Landgericht Erstinstanz'!Q26*'Landgericht Erstinstanz'!$B$8/$B$8,'Landgericht Berufung'!Q26*'Landgericht Berufung'!$B$8/$B$8,Oberlandesgericht!Q26*Oberlandesgericht!$B$8/$B$8)</f>
        <v>1.8351169563295928E-2</v>
      </c>
      <c r="R26" s="3">
        <f>SUM(Amtsgericht!R26*Amtsgericht!$B$8/$B$8,'Landgericht Erstinstanz'!R26*'Landgericht Erstinstanz'!$B$8/$B$8,'Landgericht Berufung'!R26*'Landgericht Berufung'!$B$8/$B$8,Oberlandesgericht!R26*Oberlandesgericht!$B$8/$B$8)</f>
        <v>9.5962812667377655E-3</v>
      </c>
      <c r="S26" s="3">
        <f>SUM(Amtsgericht!S26*Amtsgericht!$B$8/$B$8,'Landgericht Erstinstanz'!S26*'Landgericht Erstinstanz'!$B$8/$B$8,'Landgericht Berufung'!S26*'Landgericht Berufung'!$B$8/$B$8,Oberlandesgericht!S26*Oberlandesgericht!$B$8/$B$8)</f>
        <v>3.7346715409987416E-3</v>
      </c>
      <c r="T26" s="3">
        <f>SUM(Amtsgericht!T26*Amtsgericht!$B$8/$B$8,'Landgericht Erstinstanz'!T26*'Landgericht Erstinstanz'!$B$8/$B$8,'Landgericht Berufung'!T26*'Landgericht Berufung'!$B$8/$B$8,Oberlandesgericht!T26*Oberlandesgericht!$B$8/$B$8)</f>
        <v>1.0873218370814198E-2</v>
      </c>
      <c r="U26" s="3">
        <f>SUM(Amtsgericht!U26*Amtsgericht!$B$8/$B$8,'Landgericht Erstinstanz'!U26*'Landgericht Erstinstanz'!$B$8/$B$8,'Landgericht Berufung'!U26*'Landgericht Berufung'!$B$8/$B$8,Oberlandesgericht!U26*Oberlandesgericht!$B$8/$B$8)</f>
        <v>1.1134338646548957E-2</v>
      </c>
      <c r="V26" s="3">
        <f>SUM(Amtsgericht!V26*Amtsgericht!$B$8/$B$8,'Landgericht Erstinstanz'!V26*'Landgericht Erstinstanz'!$B$8/$B$8,'Landgericht Berufung'!V26*'Landgericht Berufung'!$B$8/$B$8,Oberlandesgericht!V26*Oberlandesgericht!$B$8/$B$8)</f>
        <v>5.4820727189114219E-3</v>
      </c>
      <c r="W26" s="3">
        <f>SUM(Amtsgericht!W26*Amtsgericht!$B$8/$B$8,'Landgericht Erstinstanz'!W26*'Landgericht Erstinstanz'!$B$8/$B$8,'Landgericht Berufung'!W26*'Landgericht Berufung'!$B$8/$B$8,Oberlandesgericht!W26*Oberlandesgericht!$B$8/$B$8)</f>
        <v>1.3902826296656895E-2</v>
      </c>
      <c r="X26" s="3">
        <f>SUM(Amtsgericht!X26*Amtsgericht!$B$8/$B$8,'Landgericht Erstinstanz'!X26*'Landgericht Erstinstanz'!$B$8/$B$8,'Landgericht Berufung'!X26*'Landgericht Berufung'!$B$8/$B$8,Oberlandesgericht!X26*Oberlandesgericht!$B$8/$B$8)</f>
        <v>4.4383916344324327E-3</v>
      </c>
      <c r="Y26" s="3">
        <f>SUM(Amtsgericht!Y26*Amtsgericht!$B$8/$B$8,'Landgericht Erstinstanz'!Y26*'Landgericht Erstinstanz'!$B$8/$B$8,'Landgericht Berufung'!Y26*'Landgericht Berufung'!$B$8/$B$8,Oberlandesgericht!Y26*Oberlandesgericht!$B$8/$B$8)</f>
        <v>1.4583286798849418E-2</v>
      </c>
      <c r="Z26" s="3">
        <f>SUM(Amtsgericht!Z26*Amtsgericht!$B$8/$B$8,'Landgericht Erstinstanz'!Z26*'Landgericht Erstinstanz'!$B$8/$B$8,'Landgericht Berufung'!Z26*'Landgericht Berufung'!$B$8/$B$8,Oberlandesgericht!Z26*Oberlandesgericht!$B$8/$B$8)</f>
        <v>0</v>
      </c>
      <c r="AA26" s="3">
        <f>SUM(Amtsgericht!AA26*Amtsgericht!$B$8/$B$8,'Landgericht Erstinstanz'!AA26*'Landgericht Erstinstanz'!$B$8/$B$8,'Landgericht Berufung'!AA26*'Landgericht Berufung'!$B$8/$B$8,Oberlandesgericht!AA26*Oberlandesgericht!$B$8/$B$8)</f>
        <v>2.4499921822067026E-3</v>
      </c>
      <c r="AB26" s="3">
        <f>SUM(Amtsgericht!AB26*Amtsgericht!$B$8/$B$8,'Landgericht Erstinstanz'!AB26*'Landgericht Erstinstanz'!$B$8/$B$8,'Landgericht Berufung'!AB26*'Landgericht Berufung'!$B$8/$B$8,Oberlandesgericht!AB26*Oberlandesgericht!$B$8/$B$8)</f>
        <v>1.0808789039147216E-2</v>
      </c>
      <c r="AC26" s="3">
        <f>SUM(Amtsgericht!AC26*Amtsgericht!$B$8/$B$8,'Landgericht Erstinstanz'!AC26*'Landgericht Erstinstanz'!$B$8/$B$8,'Landgericht Berufung'!AC26*'Landgericht Berufung'!$B$8/$B$8,Oberlandesgericht!AC26*Oberlandesgericht!$B$8/$B$8)</f>
        <v>5.9466493279688179E-3</v>
      </c>
      <c r="AD26" s="3">
        <f>SUM(Amtsgericht!AD26*Amtsgericht!$B$8/$B$8,'Landgericht Erstinstanz'!AD26*'Landgericht Erstinstanz'!$B$8/$B$8,'Landgericht Berufung'!AD26*'Landgericht Berufung'!$B$8/$B$8,Oberlandesgericht!AD26*Oberlandesgericht!$B$8/$B$8)</f>
        <v>2.0515363172739866E-2</v>
      </c>
      <c r="AE26" s="3">
        <f>SUM(Amtsgericht!AE26*Amtsgericht!$B$8/$B$8,'Landgericht Erstinstanz'!AE26*'Landgericht Erstinstanz'!$B$8/$B$8,'Landgericht Berufung'!AE26*'Landgericht Berufung'!$B$8/$B$8,Oberlandesgericht!AE26*Oberlandesgericht!$B$8/$B$8)</f>
        <v>7.6353781206024915E-3</v>
      </c>
      <c r="AF26" s="4"/>
      <c r="AG26" s="4"/>
      <c r="AH26" s="4"/>
    </row>
    <row r="27" spans="1:34">
      <c r="A27" s="27" t="s">
        <v>122</v>
      </c>
      <c r="B27" s="3">
        <f>SUM(Amtsgericht!B27*Amtsgericht!$B$8/$B$8,'Landgericht Erstinstanz'!B27*'Landgericht Erstinstanz'!$B$8/$B$8,'Landgericht Berufung'!B27*'Landgericht Berufung'!$B$8/$B$8,Oberlandesgericht!B27*Oberlandesgericht!$B$8/$B$8)</f>
        <v>9.6940636889560651E-3</v>
      </c>
      <c r="C27" s="3">
        <f>SUM(Amtsgericht!C27*Amtsgericht!$B$8/$B$8,'Landgericht Erstinstanz'!C27*'Landgericht Erstinstanz'!$B$8/$B$8,'Landgericht Berufung'!C27*'Landgericht Berufung'!$B$8/$B$8,Oberlandesgericht!C27*Oberlandesgericht!$B$8/$B$8)</f>
        <v>6.7878822335036317E-3</v>
      </c>
      <c r="D27" s="3">
        <f>SUM(Amtsgericht!D27*Amtsgericht!$B$8/$B$8,'Landgericht Erstinstanz'!D27*'Landgericht Erstinstanz'!$B$8/$B$8,'Landgericht Berufung'!D27*'Landgericht Berufung'!$B$8/$B$8,Oberlandesgericht!D27*Oberlandesgericht!$B$8/$B$8)</f>
        <v>1.437748772687312E-2</v>
      </c>
      <c r="E27" s="3">
        <f>SUM(Amtsgericht!E27*Amtsgericht!$B$8/$B$8,'Landgericht Erstinstanz'!E27*'Landgericht Erstinstanz'!$B$8/$B$8,'Landgericht Berufung'!E27*'Landgericht Berufung'!$B$8/$B$8,Oberlandesgericht!E27*Oberlandesgericht!$B$8/$B$8)</f>
        <v>0</v>
      </c>
      <c r="F27" s="3">
        <f>SUM(Amtsgericht!F27*Amtsgericht!$B$8/$B$8,'Landgericht Erstinstanz'!F27*'Landgericht Erstinstanz'!$B$8/$B$8,'Landgericht Berufung'!F27*'Landgericht Berufung'!$B$8/$B$8,Oberlandesgericht!F27*Oberlandesgericht!$B$8/$B$8)</f>
        <v>1.5582151729662808E-2</v>
      </c>
      <c r="G27" s="3">
        <f>SUM(Amtsgericht!G27*Amtsgericht!$B$8/$B$8,'Landgericht Erstinstanz'!G27*'Landgericht Erstinstanz'!$B$8/$B$8,'Landgericht Berufung'!G27*'Landgericht Berufung'!$B$8/$B$8,Oberlandesgericht!G27*Oberlandesgericht!$B$8/$B$8)</f>
        <v>1.6266619237941607E-2</v>
      </c>
      <c r="H27" s="3">
        <f>SUM(Amtsgericht!H27*Amtsgericht!$B$8/$B$8,'Landgericht Erstinstanz'!H27*'Landgericht Erstinstanz'!$B$8/$B$8,'Landgericht Berufung'!H27*'Landgericht Berufung'!$B$8/$B$8,Oberlandesgericht!H27*Oberlandesgericht!$B$8/$B$8)</f>
        <v>1.9527325895110775E-2</v>
      </c>
      <c r="I27" s="3">
        <f>SUM(Amtsgericht!I27*Amtsgericht!$B$8/$B$8,'Landgericht Erstinstanz'!I27*'Landgericht Erstinstanz'!$B$8/$B$8,'Landgericht Berufung'!I27*'Landgericht Berufung'!$B$8/$B$8,Oberlandesgericht!I27*Oberlandesgericht!$B$8/$B$8)</f>
        <v>1.8320485303338276E-2</v>
      </c>
      <c r="J27" s="3">
        <f>SUM(Amtsgericht!J27*Amtsgericht!$B$8/$B$8,'Landgericht Erstinstanz'!J27*'Landgericht Erstinstanz'!$B$8/$B$8,'Landgericht Berufung'!J27*'Landgericht Berufung'!$B$8/$B$8,Oberlandesgericht!J27*Oberlandesgericht!$B$8/$B$8)</f>
        <v>5.1935024851935789E-3</v>
      </c>
      <c r="K27" s="3">
        <f>SUM(Amtsgericht!K27*Amtsgericht!$B$8/$B$8,'Landgericht Erstinstanz'!K27*'Landgericht Erstinstanz'!$B$8/$B$8,'Landgericht Berufung'!K27*'Landgericht Berufung'!$B$8/$B$8,Oberlandesgericht!K27*Oberlandesgericht!$B$8/$B$8)</f>
        <v>5.2955563358554432E-3</v>
      </c>
      <c r="L27" s="3">
        <f>SUM(Amtsgericht!L27*Amtsgericht!$B$8/$B$8,'Landgericht Erstinstanz'!L27*'Landgericht Erstinstanz'!$B$8/$B$8,'Landgericht Berufung'!L27*'Landgericht Berufung'!$B$8/$B$8,Oberlandesgericht!L27*Oberlandesgericht!$B$8/$B$8)</f>
        <v>6.9314447580783025E-3</v>
      </c>
      <c r="M27" s="3">
        <f>SUM(Amtsgericht!M27*Amtsgericht!$B$8/$B$8,'Landgericht Erstinstanz'!M27*'Landgericht Erstinstanz'!$B$8/$B$8,'Landgericht Berufung'!M27*'Landgericht Berufung'!$B$8/$B$8,Oberlandesgericht!M27*Oberlandesgericht!$B$8/$B$8)</f>
        <v>2.2391704259635672E-2</v>
      </c>
      <c r="N27" s="3">
        <f>SUM(Amtsgericht!N27*Amtsgericht!$B$8/$B$8,'Landgericht Erstinstanz'!N27*'Landgericht Erstinstanz'!$B$8/$B$8,'Landgericht Berufung'!N27*'Landgericht Berufung'!$B$8/$B$8,Oberlandesgericht!N27*Oberlandesgericht!$B$8/$B$8)</f>
        <v>1.6488436773004451E-2</v>
      </c>
      <c r="O27" s="3">
        <f>SUM(Amtsgericht!O27*Amtsgericht!$B$8/$B$8,'Landgericht Erstinstanz'!O27*'Landgericht Erstinstanz'!$B$8/$B$8,'Landgericht Berufung'!O27*'Landgericht Berufung'!$B$8/$B$8,Oberlandesgericht!O27*Oberlandesgericht!$B$8/$B$8)</f>
        <v>1.552896427847684E-2</v>
      </c>
      <c r="P27" s="3">
        <f>SUM(Amtsgericht!P27*Amtsgericht!$B$8/$B$8,'Landgericht Erstinstanz'!P27*'Landgericht Erstinstanz'!$B$8/$B$8,'Landgericht Berufung'!P27*'Landgericht Berufung'!$B$8/$B$8,Oberlandesgericht!P27*Oberlandesgericht!$B$8/$B$8)</f>
        <v>7.9579282627955123E-3</v>
      </c>
      <c r="Q27" s="3">
        <f>SUM(Amtsgericht!Q27*Amtsgericht!$B$8/$B$8,'Landgericht Erstinstanz'!Q27*'Landgericht Erstinstanz'!$B$8/$B$8,'Landgericht Berufung'!Q27*'Landgericht Berufung'!$B$8/$B$8,Oberlandesgericht!Q27*Oberlandesgericht!$B$8/$B$8)</f>
        <v>1.6895000967407297E-2</v>
      </c>
      <c r="R27" s="3">
        <f>SUM(Amtsgericht!R27*Amtsgericht!$B$8/$B$8,'Landgericht Erstinstanz'!R27*'Landgericht Erstinstanz'!$B$8/$B$8,'Landgericht Berufung'!R27*'Landgericht Berufung'!$B$8/$B$8,Oberlandesgericht!R27*Oberlandesgericht!$B$8/$B$8)</f>
        <v>5.4242838019639885E-3</v>
      </c>
      <c r="S27" s="3">
        <f>SUM(Amtsgericht!S27*Amtsgericht!$B$8/$B$8,'Landgericht Erstinstanz'!S27*'Landgericht Erstinstanz'!$B$8/$B$8,'Landgericht Berufung'!S27*'Landgericht Berufung'!$B$8/$B$8,Oberlandesgericht!S27*Oberlandesgericht!$B$8/$B$8)</f>
        <v>3.7346715409987416E-3</v>
      </c>
      <c r="T27" s="3">
        <f>SUM(Amtsgericht!T27*Amtsgericht!$B$8/$B$8,'Landgericht Erstinstanz'!T27*'Landgericht Erstinstanz'!$B$8/$B$8,'Landgericht Berufung'!T27*'Landgericht Berufung'!$B$8/$B$8,Oberlandesgericht!T27*Oberlandesgericht!$B$8/$B$8)</f>
        <v>9.5134891675460395E-3</v>
      </c>
      <c r="U27" s="3">
        <f>SUM(Amtsgericht!U27*Amtsgericht!$B$8/$B$8,'Landgericht Erstinstanz'!U27*'Landgericht Erstinstanz'!$B$8/$B$8,'Landgericht Berufung'!U27*'Landgericht Berufung'!$B$8/$B$8,Oberlandesgericht!U27*Oberlandesgericht!$B$8/$B$8)</f>
        <v>1.1972134514302721E-2</v>
      </c>
      <c r="V27" s="3">
        <f>SUM(Amtsgericht!V27*Amtsgericht!$B$8/$B$8,'Landgericht Erstinstanz'!V27*'Landgericht Erstinstanz'!$B$8/$B$8,'Landgericht Berufung'!V27*'Landgericht Berufung'!$B$8/$B$8,Oberlandesgericht!V27*Oberlandesgericht!$B$8/$B$8)</f>
        <v>7.2339347093506737E-3</v>
      </c>
      <c r="W27" s="3">
        <f>SUM(Amtsgericht!W27*Amtsgericht!$B$8/$B$8,'Landgericht Erstinstanz'!W27*'Landgericht Erstinstanz'!$B$8/$B$8,'Landgericht Berufung'!W27*'Landgericht Berufung'!$B$8/$B$8,Oberlandesgericht!W27*Oberlandesgericht!$B$8/$B$8)</f>
        <v>9.0492489773438545E-3</v>
      </c>
      <c r="X27" s="3">
        <f>SUM(Amtsgericht!X27*Amtsgericht!$B$8/$B$8,'Landgericht Erstinstanz'!X27*'Landgericht Erstinstanz'!$B$8/$B$8,'Landgericht Berufung'!X27*'Landgericht Berufung'!$B$8/$B$8,Oberlandesgericht!X27*Oberlandesgericht!$B$8/$B$8)</f>
        <v>2.7903508385084451E-2</v>
      </c>
      <c r="Y27" s="3">
        <f>SUM(Amtsgericht!Y27*Amtsgericht!$B$8/$B$8,'Landgericht Erstinstanz'!Y27*'Landgericht Erstinstanz'!$B$8/$B$8,'Landgericht Berufung'!Y27*'Landgericht Berufung'!$B$8/$B$8,Oberlandesgericht!Y27*Oberlandesgericht!$B$8/$B$8)</f>
        <v>4.5343201125762234E-2</v>
      </c>
      <c r="Z27" s="3">
        <f>SUM(Amtsgericht!Z27*Amtsgericht!$B$8/$B$8,'Landgericht Erstinstanz'!Z27*'Landgericht Erstinstanz'!$B$8/$B$8,'Landgericht Berufung'!Z27*'Landgericht Berufung'!$B$8/$B$8,Oberlandesgericht!Z27*Oberlandesgericht!$B$8/$B$8)</f>
        <v>0</v>
      </c>
      <c r="AA27" s="3">
        <f>SUM(Amtsgericht!AA27*Amtsgericht!$B$8/$B$8,'Landgericht Erstinstanz'!AA27*'Landgericht Erstinstanz'!$B$8/$B$8,'Landgericht Berufung'!AA27*'Landgericht Berufung'!$B$8/$B$8,Oberlandesgericht!AA27*Oberlandesgericht!$B$8/$B$8)</f>
        <v>9.191139834262782E-2</v>
      </c>
      <c r="AB27" s="3">
        <f>SUM(Amtsgericht!AB27*Amtsgericht!$B$8/$B$8,'Landgericht Erstinstanz'!AB27*'Landgericht Erstinstanz'!$B$8/$B$8,'Landgericht Berufung'!AB27*'Landgericht Berufung'!$B$8/$B$8,Oberlandesgericht!AB27*Oberlandesgericht!$B$8/$B$8)</f>
        <v>1.476433303374952E-2</v>
      </c>
      <c r="AC27" s="3">
        <f>SUM(Amtsgericht!AC27*Amtsgericht!$B$8/$B$8,'Landgericht Erstinstanz'!AC27*'Landgericht Erstinstanz'!$B$8/$B$8,'Landgericht Berufung'!AC27*'Landgericht Berufung'!$B$8/$B$8,Oberlandesgericht!AC27*Oberlandesgericht!$B$8/$B$8)</f>
        <v>1.3875515098593909E-2</v>
      </c>
      <c r="AD27" s="3">
        <f>SUM(Amtsgericht!AD27*Amtsgericht!$B$8/$B$8,'Landgericht Erstinstanz'!AD27*'Landgericht Erstinstanz'!$B$8/$B$8,'Landgericht Berufung'!AD27*'Landgericht Berufung'!$B$8/$B$8,Oberlandesgericht!AD27*Oberlandesgericht!$B$8/$B$8)</f>
        <v>2.1673261397364189E-2</v>
      </c>
      <c r="AE27" s="3">
        <f>SUM(Amtsgericht!AE27*Amtsgericht!$B$8/$B$8,'Landgericht Erstinstanz'!AE27*'Landgericht Erstinstanz'!$B$8/$B$8,'Landgericht Berufung'!AE27*'Landgericht Berufung'!$B$8/$B$8,Oberlandesgericht!AE27*Oberlandesgericht!$B$8/$B$8)</f>
        <v>3.0228800750508157E-3</v>
      </c>
      <c r="AF27" s="4"/>
      <c r="AG27" s="4"/>
      <c r="AH27" s="4"/>
    </row>
    <row r="28" spans="1:34">
      <c r="A28" s="2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</row>
    <row r="29" spans="1:34">
      <c r="A29" s="5" t="s">
        <v>54</v>
      </c>
      <c r="B29" s="26">
        <f>SUM(Amtsgericht!B29*Amtsgericht!B4/B4,'Landgericht Erstinstanz'!B29*'Landgericht Erstinstanz'!B4/B4,'Landgericht Berufung'!B29*'Landgericht Berufung'!B4/B4,Oberlandesgericht!B29*Oberlandesgericht!B4/B4)</f>
        <v>8.4179380136942417</v>
      </c>
      <c r="C29" s="26">
        <f>SUM(Amtsgericht!C29*Amtsgericht!C4/C4,'Landgericht Erstinstanz'!C29*'Landgericht Erstinstanz'!C4/C4,'Landgericht Berufung'!C29*'Landgericht Berufung'!C4/C4,Oberlandesgericht!C29*Oberlandesgericht!C4/C4)</f>
        <v>6.6738107038149437</v>
      </c>
      <c r="D29" s="26">
        <f>SUM(Amtsgericht!D29*Amtsgericht!D4/D4,'Landgericht Erstinstanz'!D29*'Landgericht Erstinstanz'!D4/D4,'Landgericht Berufung'!D29*'Landgericht Berufung'!D4/D4,Oberlandesgericht!D29*Oberlandesgericht!D4/D4)</f>
        <v>7.7648662793038197</v>
      </c>
      <c r="E29" s="26">
        <f>SUM(Amtsgericht!E29*Amtsgericht!E4/E4,'Landgericht Erstinstanz'!E29*'Landgericht Erstinstanz'!E4/E4,'Landgericht Berufung'!E29*'Landgericht Berufung'!E4/E4,Oberlandesgericht!E29*Oberlandesgericht!E4/E4)</f>
        <v>4.9807395214734491</v>
      </c>
      <c r="F29" s="26">
        <f>SUM(Amtsgericht!F29*Amtsgericht!F4/F4,'Landgericht Erstinstanz'!F29*'Landgericht Erstinstanz'!F4/F4,'Landgericht Berufung'!F29*'Landgericht Berufung'!F4/F4,Oberlandesgericht!F29*Oberlandesgericht!F4/F4)</f>
        <v>9.6038071639793454</v>
      </c>
      <c r="G29" s="26">
        <f>SUM(Amtsgericht!G29*Amtsgericht!G4/G4,'Landgericht Erstinstanz'!G29*'Landgericht Erstinstanz'!G4/G4,'Landgericht Berufung'!G29*'Landgericht Berufung'!G4/G4,Oberlandesgericht!G29*Oberlandesgericht!G4/G4)</f>
        <v>9.8588215399094175</v>
      </c>
      <c r="H29" s="26">
        <f>SUM(Amtsgericht!H29*Amtsgericht!H4/H4,'Landgericht Erstinstanz'!H29*'Landgericht Erstinstanz'!H4/H4,'Landgericht Berufung'!H29*'Landgericht Berufung'!H4/H4,Oberlandesgericht!H29*Oberlandesgericht!H4/H4)</f>
        <v>9.1979917909700664</v>
      </c>
      <c r="I29" s="26">
        <f>SUM(Amtsgericht!I29*Amtsgericht!I4/I4,'Landgericht Erstinstanz'!I29*'Landgericht Erstinstanz'!I4/I4,'Landgericht Berufung'!I29*'Landgericht Berufung'!I4/I4,Oberlandesgericht!I29*Oberlandesgericht!I4/I4)</f>
        <v>9.365375330171263</v>
      </c>
      <c r="J29" s="26">
        <f>SUM(Amtsgericht!J29*Amtsgericht!J4/J4,'Landgericht Erstinstanz'!J29*'Landgericht Erstinstanz'!J4/J4,'Landgericht Berufung'!J29*'Landgericht Berufung'!J4/J4,Oberlandesgericht!J29*Oberlandesgericht!J4/J4)</f>
        <v>7.185843038731309</v>
      </c>
      <c r="K29" s="26">
        <f>SUM(Amtsgericht!K29*Amtsgericht!K4/K4,'Landgericht Erstinstanz'!K29*'Landgericht Erstinstanz'!K4/K4,'Landgericht Berufung'!K29*'Landgericht Berufung'!K4/K4,Oberlandesgericht!K29*Oberlandesgericht!K4/K4)</f>
        <v>9.8548349971227704</v>
      </c>
      <c r="L29" s="26">
        <f>SUM(Amtsgericht!L29*Amtsgericht!L4/L4,'Landgericht Erstinstanz'!L29*'Landgericht Erstinstanz'!L4/L4,'Landgericht Berufung'!L29*'Landgericht Berufung'!L4/L4,Oberlandesgericht!L29*Oberlandesgericht!L4/L4)</f>
        <v>8.0342226109774764</v>
      </c>
      <c r="M29" s="26">
        <f>SUM(Amtsgericht!M29*Amtsgericht!M4/M4,'Landgericht Erstinstanz'!M29*'Landgericht Erstinstanz'!M4/M4,'Landgericht Berufung'!M29*'Landgericht Berufung'!M4/M4,Oberlandesgericht!M29*Oberlandesgericht!M4/M4)</f>
        <v>9.516591183847277</v>
      </c>
      <c r="N29" s="26">
        <f>SUM(Amtsgericht!N29*Amtsgericht!N4/N4,'Landgericht Erstinstanz'!N29*'Landgericht Erstinstanz'!N4/N4,'Landgericht Berufung'!N29*'Landgericht Berufung'!N4/N4,Oberlandesgericht!N29*Oberlandesgericht!N4/N4)</f>
        <v>9.3647570445972939</v>
      </c>
      <c r="O29" s="26">
        <f>SUM(Amtsgericht!O29*Amtsgericht!O4/O4,'Landgericht Erstinstanz'!O29*'Landgericht Erstinstanz'!O4/O4,'Landgericht Berufung'!O29*'Landgericht Berufung'!O4/O4,Oberlandesgericht!O29*Oberlandesgericht!O4/O4)</f>
        <v>12.557502588527646</v>
      </c>
      <c r="P29" s="26">
        <f>SUM(Amtsgericht!P29*Amtsgericht!P4/P4,'Landgericht Erstinstanz'!P29*'Landgericht Erstinstanz'!P4/P4,'Landgericht Berufung'!P29*'Landgericht Berufung'!P4/P4,Oberlandesgericht!P29*Oberlandesgericht!P4/P4)</f>
        <v>8.497201386214865</v>
      </c>
      <c r="Q29" s="26">
        <f>SUM(Amtsgericht!Q29*Amtsgericht!Q4/Q4,'Landgericht Erstinstanz'!Q29*'Landgericht Erstinstanz'!Q4/Q4,'Landgericht Berufung'!Q29*'Landgericht Berufung'!Q4/Q4,Oberlandesgericht!Q29*Oberlandesgericht!Q4/Q4)</f>
        <v>9.5543583590974102</v>
      </c>
      <c r="R29" s="26">
        <f>SUM(Amtsgericht!R29*Amtsgericht!R4/R4,'Landgericht Erstinstanz'!R29*'Landgericht Erstinstanz'!R4/R4,'Landgericht Berufung'!R29*'Landgericht Berufung'!R4/R4,Oberlandesgericht!R29*Oberlandesgericht!R4/R4)</f>
        <v>8.2458437054233205</v>
      </c>
      <c r="S29" s="26">
        <f>SUM(Amtsgericht!S29*Amtsgericht!S4/S4,'Landgericht Erstinstanz'!S29*'Landgericht Erstinstanz'!S4/S4,'Landgericht Berufung'!S29*'Landgericht Berufung'!S4/S4,Oberlandesgericht!S29*Oberlandesgericht!S4/S4)</f>
        <v>7.8470127887001349</v>
      </c>
      <c r="T29" s="26">
        <f>SUM(Amtsgericht!T29*Amtsgericht!T4/T4,'Landgericht Erstinstanz'!T29*'Landgericht Erstinstanz'!T4/T4,'Landgericht Berufung'!T29*'Landgericht Berufung'!T4/T4,Oberlandesgericht!T29*Oberlandesgericht!T4/T4)</f>
        <v>8.281775226185017</v>
      </c>
      <c r="U29" s="26">
        <f>SUM(Amtsgericht!U29*Amtsgericht!U4/U4,'Landgericht Erstinstanz'!U29*'Landgericht Erstinstanz'!U4/U4,'Landgericht Berufung'!U29*'Landgericht Berufung'!U4/U4,Oberlandesgericht!U29*Oberlandesgericht!U4/U4)</f>
        <v>8.4272010272913906</v>
      </c>
      <c r="V29" s="26">
        <f>SUM(Amtsgericht!V29*Amtsgericht!V4/V4,'Landgericht Erstinstanz'!V29*'Landgericht Erstinstanz'!V4/V4,'Landgericht Berufung'!V29*'Landgericht Berufung'!V4/V4,Oberlandesgericht!V29*Oberlandesgericht!V4/V4)</f>
        <v>8.089051635313643</v>
      </c>
      <c r="W29" s="26">
        <f>SUM(Amtsgericht!W29*Amtsgericht!W4/W4,'Landgericht Erstinstanz'!W29*'Landgericht Erstinstanz'!W4/W4,'Landgericht Berufung'!W29*'Landgericht Berufung'!W4/W4,Oberlandesgericht!W29*Oberlandesgericht!W4/W4)</f>
        <v>8.3995049923447596</v>
      </c>
      <c r="X29" s="26">
        <f>SUM(Amtsgericht!X29*Amtsgericht!X4/X4,'Landgericht Erstinstanz'!X29*'Landgericht Erstinstanz'!X4/X4,'Landgericht Berufung'!X29*'Landgericht Berufung'!X4/X4,Oberlandesgericht!X29*Oberlandesgericht!X4/X4)</f>
        <v>9.7031504730586491</v>
      </c>
      <c r="Y29" s="26">
        <f>SUM(Amtsgericht!Y29*Amtsgericht!Y4/Y4,'Landgericht Erstinstanz'!Y29*'Landgericht Erstinstanz'!Y4/Y4,'Landgericht Berufung'!Y29*'Landgericht Berufung'!Y4/Y4,Oberlandesgericht!Y29*Oberlandesgericht!Y4/Y4)</f>
        <v>9.3722636464424678</v>
      </c>
      <c r="Z29" s="26">
        <f>SUM(Amtsgericht!Z29*Amtsgericht!Z4/Z4,'Landgericht Erstinstanz'!Z29*'Landgericht Erstinstanz'!Z4/Z4,'Landgericht Berufung'!Z29*'Landgericht Berufung'!Z4/Z4,Oberlandesgericht!Z29*Oberlandesgericht!Z4/Z4)</f>
        <v>9.115407901886206</v>
      </c>
      <c r="AA29" s="26">
        <f>SUM(Amtsgericht!AA29*Amtsgericht!AA4/AA4,'Landgericht Erstinstanz'!AA29*'Landgericht Erstinstanz'!AA4/AA4,'Landgericht Berufung'!AA29*'Landgericht Berufung'!AA4/AA4,Oberlandesgericht!AA29*Oberlandesgericht!AA4/AA4)</f>
        <v>11.353441014979477</v>
      </c>
      <c r="AB29" s="26">
        <f>SUM(Amtsgericht!AB29*Amtsgericht!AB4/AB4,'Landgericht Erstinstanz'!AB29*'Landgericht Erstinstanz'!AB4/AB4,'Landgericht Berufung'!AB29*'Landgericht Berufung'!AB4/AB4,Oberlandesgericht!AB29*Oberlandesgericht!AB4/AB4)</f>
        <v>10.901247341403739</v>
      </c>
      <c r="AC29" s="26">
        <f>SUM(Amtsgericht!AC29*Amtsgericht!AC4/AC4,'Landgericht Erstinstanz'!AC29*'Landgericht Erstinstanz'!AC4/AC4,'Landgericht Berufung'!AC29*'Landgericht Berufung'!AC4/AC4,Oberlandesgericht!AC29*Oberlandesgericht!AC4/AC4)</f>
        <v>7.7748273543971163</v>
      </c>
      <c r="AD29" s="26">
        <f>SUM(Amtsgericht!AD29*Amtsgericht!AD4/AD4,'Landgericht Erstinstanz'!AD29*'Landgericht Erstinstanz'!AD4/AD4,'Landgericht Berufung'!AD29*'Landgericht Berufung'!AD4/AD4,Oberlandesgericht!AD29*Oberlandesgericht!AD4/AD4)</f>
        <v>10.007418544301192</v>
      </c>
      <c r="AE29" s="26">
        <f>SUM(Amtsgericht!AE29*Amtsgericht!AE4/AE4,'Landgericht Erstinstanz'!AE29*'Landgericht Erstinstanz'!AE4/AE4,'Landgericht Berufung'!AE29*'Landgericht Berufung'!AE4/AE4,Oberlandesgericht!AE29*Oberlandesgericht!AE4/AE4)</f>
        <v>8.8055416458020357</v>
      </c>
      <c r="AF29" s="4"/>
      <c r="AG29" s="4"/>
      <c r="AH29" s="4"/>
    </row>
    <row r="30" spans="1:3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3" spans="1:35">
      <c r="A33" s="25" t="s">
        <v>166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1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honeticPr fontId="13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3" customFormat="1">
      <c r="A1" s="12" t="s">
        <v>165</v>
      </c>
      <c r="B1" s="12" t="s">
        <v>17</v>
      </c>
      <c r="C1" s="32" t="s">
        <v>0</v>
      </c>
      <c r="D1" s="32"/>
      <c r="E1" s="32"/>
      <c r="F1" s="32" t="s">
        <v>1</v>
      </c>
      <c r="G1" s="32"/>
      <c r="H1" s="32"/>
      <c r="I1" s="32"/>
      <c r="J1" s="12" t="s">
        <v>2</v>
      </c>
      <c r="K1" s="12" t="s">
        <v>14</v>
      </c>
      <c r="L1" s="12" t="s">
        <v>3</v>
      </c>
      <c r="M1" s="12" t="s">
        <v>4</v>
      </c>
      <c r="N1" s="12" t="s">
        <v>5</v>
      </c>
      <c r="O1" s="12" t="s">
        <v>6</v>
      </c>
      <c r="P1" s="32" t="s">
        <v>7</v>
      </c>
      <c r="Q1" s="32"/>
      <c r="R1" s="32"/>
      <c r="S1" s="32"/>
      <c r="T1" s="12" t="s">
        <v>16</v>
      </c>
      <c r="U1" s="12"/>
      <c r="V1" s="12"/>
      <c r="W1" s="12"/>
      <c r="X1" s="32" t="s">
        <v>8</v>
      </c>
      <c r="Y1" s="32"/>
      <c r="Z1" s="32"/>
      <c r="AA1" s="12" t="s">
        <v>9</v>
      </c>
      <c r="AB1" s="12" t="s">
        <v>10</v>
      </c>
      <c r="AC1" s="12" t="s">
        <v>11</v>
      </c>
      <c r="AD1" s="12" t="s">
        <v>12</v>
      </c>
      <c r="AE1" s="12" t="s">
        <v>13</v>
      </c>
      <c r="AF1" s="12"/>
      <c r="AG1" s="12" t="s">
        <v>37</v>
      </c>
      <c r="AH1" s="12"/>
      <c r="AI1" s="12"/>
    </row>
    <row r="2" spans="1:35" s="15" customFormat="1">
      <c r="A2" s="14" t="s">
        <v>15</v>
      </c>
      <c r="B2" s="14"/>
      <c r="C2" s="14" t="s">
        <v>18</v>
      </c>
      <c r="D2" s="14" t="s">
        <v>19</v>
      </c>
      <c r="E2" s="14" t="s">
        <v>20</v>
      </c>
      <c r="F2" s="14" t="s">
        <v>21</v>
      </c>
      <c r="G2" s="14" t="s">
        <v>22</v>
      </c>
      <c r="H2" s="14" t="s">
        <v>24</v>
      </c>
      <c r="I2" s="14" t="s">
        <v>23</v>
      </c>
      <c r="J2" s="14"/>
      <c r="K2" s="14"/>
      <c r="L2" s="14"/>
      <c r="M2" s="14"/>
      <c r="N2" s="14"/>
      <c r="O2" s="14"/>
      <c r="P2" s="14" t="s">
        <v>25</v>
      </c>
      <c r="Q2" s="14" t="s">
        <v>26</v>
      </c>
      <c r="R2" s="14" t="s">
        <v>27</v>
      </c>
      <c r="S2" s="14" t="s">
        <v>28</v>
      </c>
      <c r="T2" s="14" t="s">
        <v>29</v>
      </c>
      <c r="U2" s="14" t="s">
        <v>30</v>
      </c>
      <c r="V2" s="14" t="s">
        <v>31</v>
      </c>
      <c r="W2" s="14" t="s">
        <v>32</v>
      </c>
      <c r="X2" s="14" t="s">
        <v>33</v>
      </c>
      <c r="Y2" s="14" t="s">
        <v>34</v>
      </c>
      <c r="Z2" s="14" t="s">
        <v>35</v>
      </c>
      <c r="AA2" s="14"/>
      <c r="AB2" s="14"/>
      <c r="AC2" s="14"/>
      <c r="AD2" s="14"/>
      <c r="AE2" s="14"/>
      <c r="AF2" s="14"/>
      <c r="AG2" s="14"/>
      <c r="AH2" s="14"/>
      <c r="AI2" s="14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1119504</v>
      </c>
      <c r="C4" s="2">
        <v>116444</v>
      </c>
      <c r="D4" s="2">
        <v>52147</v>
      </c>
      <c r="E4" s="2">
        <v>64297</v>
      </c>
      <c r="F4" s="2">
        <v>148048</v>
      </c>
      <c r="G4" s="2">
        <v>88419</v>
      </c>
      <c r="H4" s="2">
        <v>34612</v>
      </c>
      <c r="I4" s="2">
        <v>25017</v>
      </c>
      <c r="J4" s="2">
        <v>80006</v>
      </c>
      <c r="K4" s="2">
        <v>29266</v>
      </c>
      <c r="L4" s="2">
        <v>10491</v>
      </c>
      <c r="M4" s="2">
        <v>38027</v>
      </c>
      <c r="N4" s="2">
        <v>95049</v>
      </c>
      <c r="O4" s="2">
        <v>18134</v>
      </c>
      <c r="P4" s="2">
        <v>95252</v>
      </c>
      <c r="Q4" s="2">
        <v>16442</v>
      </c>
      <c r="R4" s="2">
        <v>52953</v>
      </c>
      <c r="S4" s="2">
        <v>25857</v>
      </c>
      <c r="T4" s="2">
        <v>292992</v>
      </c>
      <c r="U4" s="2">
        <v>97027</v>
      </c>
      <c r="V4" s="2">
        <v>121268</v>
      </c>
      <c r="W4" s="2">
        <v>74697</v>
      </c>
      <c r="X4" s="2">
        <v>52833</v>
      </c>
      <c r="Y4" s="2">
        <v>34111</v>
      </c>
      <c r="Z4" s="2">
        <v>18722</v>
      </c>
      <c r="AA4" s="2">
        <v>13854</v>
      </c>
      <c r="AB4" s="2">
        <v>45816</v>
      </c>
      <c r="AC4" s="2">
        <v>25113</v>
      </c>
      <c r="AD4" s="2">
        <v>36257</v>
      </c>
      <c r="AE4" s="2">
        <v>21922</v>
      </c>
      <c r="AF4" s="4"/>
      <c r="AG4" s="4" t="s">
        <v>61</v>
      </c>
      <c r="AH4" s="4"/>
      <c r="AI4" s="4"/>
    </row>
    <row r="5" spans="1:35">
      <c r="A5" s="4" t="s">
        <v>39</v>
      </c>
      <c r="B5" s="2">
        <v>166679</v>
      </c>
      <c r="C5" s="2">
        <v>22551</v>
      </c>
      <c r="D5" s="2">
        <v>9200</v>
      </c>
      <c r="E5" s="2">
        <v>13351</v>
      </c>
      <c r="F5" s="2">
        <v>28107</v>
      </c>
      <c r="G5" s="2">
        <v>16804</v>
      </c>
      <c r="H5" s="2">
        <v>6382</v>
      </c>
      <c r="I5" s="2">
        <v>4921</v>
      </c>
      <c r="J5" s="2">
        <v>8342</v>
      </c>
      <c r="K5" s="2">
        <v>3499</v>
      </c>
      <c r="L5" s="2">
        <v>1731</v>
      </c>
      <c r="M5" s="2">
        <v>4410</v>
      </c>
      <c r="N5" s="2">
        <v>12463</v>
      </c>
      <c r="O5" s="2">
        <v>2287</v>
      </c>
      <c r="P5" s="2">
        <v>13582</v>
      </c>
      <c r="Q5" s="2">
        <v>2400</v>
      </c>
      <c r="R5" s="2">
        <v>7121</v>
      </c>
      <c r="S5" s="2">
        <v>4061</v>
      </c>
      <c r="T5" s="2">
        <v>40316</v>
      </c>
      <c r="U5" s="2">
        <v>11377</v>
      </c>
      <c r="V5" s="2">
        <v>18664</v>
      </c>
      <c r="W5" s="2">
        <v>10275</v>
      </c>
      <c r="X5" s="2">
        <v>7840</v>
      </c>
      <c r="Y5" s="2">
        <v>5106</v>
      </c>
      <c r="Z5" s="2">
        <v>2734</v>
      </c>
      <c r="AA5" s="2">
        <v>2760</v>
      </c>
      <c r="AB5" s="2">
        <v>7136</v>
      </c>
      <c r="AC5" s="2">
        <v>2863</v>
      </c>
      <c r="AD5" s="2">
        <v>5638</v>
      </c>
      <c r="AE5" s="2">
        <v>3154</v>
      </c>
      <c r="AF5" s="4"/>
      <c r="AG5" s="4" t="s">
        <v>40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1107752</v>
      </c>
      <c r="C7" s="2">
        <v>115166</v>
      </c>
      <c r="D7" s="2">
        <v>51258</v>
      </c>
      <c r="E7" s="2">
        <v>63908</v>
      </c>
      <c r="F7" s="2">
        <v>147804</v>
      </c>
      <c r="G7" s="2">
        <v>88256</v>
      </c>
      <c r="H7" s="2">
        <v>34575</v>
      </c>
      <c r="I7" s="2">
        <v>24973</v>
      </c>
      <c r="J7" s="2">
        <v>77565</v>
      </c>
      <c r="K7" s="2">
        <v>29205</v>
      </c>
      <c r="L7" s="2">
        <v>10427</v>
      </c>
      <c r="M7" s="2">
        <v>37985</v>
      </c>
      <c r="N7" s="2">
        <v>94742</v>
      </c>
      <c r="O7" s="2">
        <v>17976</v>
      </c>
      <c r="P7" s="2">
        <v>94057</v>
      </c>
      <c r="Q7" s="2">
        <v>16192</v>
      </c>
      <c r="R7" s="2">
        <v>52463</v>
      </c>
      <c r="S7" s="2">
        <v>25402</v>
      </c>
      <c r="T7" s="2">
        <v>288777</v>
      </c>
      <c r="U7" s="2">
        <v>95535</v>
      </c>
      <c r="V7" s="2">
        <v>119851</v>
      </c>
      <c r="W7" s="2">
        <v>73391</v>
      </c>
      <c r="X7" s="2">
        <v>52695</v>
      </c>
      <c r="Y7" s="2">
        <v>34069</v>
      </c>
      <c r="Z7" s="2">
        <v>18626</v>
      </c>
      <c r="AA7" s="2">
        <v>13354</v>
      </c>
      <c r="AB7" s="2">
        <v>45646</v>
      </c>
      <c r="AC7" s="2">
        <v>24919</v>
      </c>
      <c r="AD7" s="2">
        <v>35554</v>
      </c>
      <c r="AE7" s="2">
        <v>21880</v>
      </c>
      <c r="AF7" s="4"/>
      <c r="AG7" s="4" t="s">
        <v>47</v>
      </c>
      <c r="AH7" s="4"/>
      <c r="AI7" s="4"/>
    </row>
    <row r="8" spans="1:35">
      <c r="A8" s="5" t="s">
        <v>46</v>
      </c>
      <c r="B8" s="11">
        <f>B4-B7</f>
        <v>11752</v>
      </c>
      <c r="C8" s="11">
        <f t="shared" ref="C8:AE8" si="0">C4-C7</f>
        <v>1278</v>
      </c>
      <c r="D8" s="11">
        <f t="shared" si="0"/>
        <v>889</v>
      </c>
      <c r="E8" s="11">
        <f t="shared" si="0"/>
        <v>389</v>
      </c>
      <c r="F8" s="11">
        <f t="shared" si="0"/>
        <v>244</v>
      </c>
      <c r="G8" s="11">
        <f t="shared" si="0"/>
        <v>163</v>
      </c>
      <c r="H8" s="11">
        <f t="shared" si="0"/>
        <v>37</v>
      </c>
      <c r="I8" s="11">
        <f t="shared" si="0"/>
        <v>44</v>
      </c>
      <c r="J8" s="11">
        <f t="shared" si="0"/>
        <v>2441</v>
      </c>
      <c r="K8" s="11">
        <f t="shared" si="0"/>
        <v>61</v>
      </c>
      <c r="L8" s="11">
        <f t="shared" si="0"/>
        <v>64</v>
      </c>
      <c r="M8" s="11">
        <f t="shared" si="0"/>
        <v>42</v>
      </c>
      <c r="N8" s="11">
        <f t="shared" si="0"/>
        <v>307</v>
      </c>
      <c r="O8" s="11">
        <f t="shared" si="0"/>
        <v>158</v>
      </c>
      <c r="P8" s="11">
        <f t="shared" si="0"/>
        <v>1195</v>
      </c>
      <c r="Q8" s="11">
        <f t="shared" si="0"/>
        <v>250</v>
      </c>
      <c r="R8" s="11">
        <f t="shared" si="0"/>
        <v>490</v>
      </c>
      <c r="S8" s="11">
        <f t="shared" si="0"/>
        <v>455</v>
      </c>
      <c r="T8" s="11">
        <f t="shared" si="0"/>
        <v>4215</v>
      </c>
      <c r="U8" s="11">
        <f t="shared" si="0"/>
        <v>1492</v>
      </c>
      <c r="V8" s="11">
        <f t="shared" si="0"/>
        <v>1417</v>
      </c>
      <c r="W8" s="11">
        <f t="shared" si="0"/>
        <v>1306</v>
      </c>
      <c r="X8" s="11">
        <f t="shared" si="0"/>
        <v>138</v>
      </c>
      <c r="Y8" s="11">
        <f t="shared" si="0"/>
        <v>42</v>
      </c>
      <c r="Z8" s="11">
        <f t="shared" si="0"/>
        <v>96</v>
      </c>
      <c r="AA8" s="11">
        <f t="shared" si="0"/>
        <v>500</v>
      </c>
      <c r="AB8" s="11">
        <f t="shared" si="0"/>
        <v>170</v>
      </c>
      <c r="AC8" s="11">
        <f t="shared" si="0"/>
        <v>194</v>
      </c>
      <c r="AD8" s="11">
        <f t="shared" si="0"/>
        <v>703</v>
      </c>
      <c r="AE8" s="11">
        <f t="shared" si="0"/>
        <v>42</v>
      </c>
      <c r="AF8" s="4"/>
      <c r="AG8" s="4"/>
      <c r="AH8" s="4"/>
      <c r="AI8" s="4"/>
    </row>
    <row r="9" spans="1:35">
      <c r="A9" s="5" t="s">
        <v>38</v>
      </c>
      <c r="B9" s="3">
        <f>B8/B4</f>
        <v>1.049750603838843E-2</v>
      </c>
      <c r="C9" s="3">
        <f t="shared" ref="C9:AE9" si="1">C8/C4</f>
        <v>1.0975232729895916E-2</v>
      </c>
      <c r="D9" s="3">
        <f t="shared" si="1"/>
        <v>1.7047960572995569E-2</v>
      </c>
      <c r="E9" s="3">
        <f t="shared" si="1"/>
        <v>6.0500489913992879E-3</v>
      </c>
      <c r="F9" s="3">
        <f t="shared" si="1"/>
        <v>1.6481141251486005E-3</v>
      </c>
      <c r="G9" s="3">
        <f t="shared" si="1"/>
        <v>1.8434951763761183E-3</v>
      </c>
      <c r="H9" s="3">
        <f t="shared" si="1"/>
        <v>1.0689934126892407E-3</v>
      </c>
      <c r="I9" s="3">
        <f t="shared" si="1"/>
        <v>1.7588040132709758E-3</v>
      </c>
      <c r="J9" s="3">
        <f t="shared" si="1"/>
        <v>3.0510211734119941E-2</v>
      </c>
      <c r="K9" s="3">
        <f t="shared" si="1"/>
        <v>2.0843299391785689E-3</v>
      </c>
      <c r="L9" s="3">
        <f t="shared" si="1"/>
        <v>6.1004670670098179E-3</v>
      </c>
      <c r="M9" s="3">
        <f t="shared" si="1"/>
        <v>1.1044783969284982E-3</v>
      </c>
      <c r="N9" s="3">
        <f t="shared" si="1"/>
        <v>3.2299129922461044E-3</v>
      </c>
      <c r="O9" s="3">
        <f t="shared" si="1"/>
        <v>8.7129149663615311E-3</v>
      </c>
      <c r="P9" s="3">
        <f t="shared" si="1"/>
        <v>1.2545668332423467E-2</v>
      </c>
      <c r="Q9" s="3">
        <f t="shared" si="1"/>
        <v>1.5204962899890524E-2</v>
      </c>
      <c r="R9" s="3">
        <f t="shared" si="1"/>
        <v>9.253488943024947E-3</v>
      </c>
      <c r="S9" s="3">
        <f t="shared" si="1"/>
        <v>1.7596782302664656E-2</v>
      </c>
      <c r="T9" s="3">
        <f t="shared" si="1"/>
        <v>1.4386058322411533E-2</v>
      </c>
      <c r="U9" s="3">
        <f t="shared" si="1"/>
        <v>1.5377163057705588E-2</v>
      </c>
      <c r="V9" s="3">
        <f t="shared" si="1"/>
        <v>1.1684863278028829E-2</v>
      </c>
      <c r="W9" s="3">
        <f t="shared" si="1"/>
        <v>1.7483968566341351E-2</v>
      </c>
      <c r="X9" s="3">
        <f t="shared" si="1"/>
        <v>2.6120038612230992E-3</v>
      </c>
      <c r="Y9" s="3">
        <f t="shared" si="1"/>
        <v>1.2312743689718859E-3</v>
      </c>
      <c r="Z9" s="3">
        <f t="shared" si="1"/>
        <v>5.127657301570345E-3</v>
      </c>
      <c r="AA9" s="3">
        <f t="shared" si="1"/>
        <v>3.609065973726E-2</v>
      </c>
      <c r="AB9" s="3">
        <f t="shared" si="1"/>
        <v>3.7104941505151038E-3</v>
      </c>
      <c r="AC9" s="3">
        <f t="shared" si="1"/>
        <v>7.7250826265280927E-3</v>
      </c>
      <c r="AD9" s="3">
        <f t="shared" si="1"/>
        <v>1.938935929613592E-2</v>
      </c>
      <c r="AE9" s="3">
        <f t="shared" si="1"/>
        <v>1.9158835872639358E-3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6142</v>
      </c>
      <c r="C11" s="2">
        <v>743</v>
      </c>
      <c r="D11" s="2">
        <v>530</v>
      </c>
      <c r="E11" s="2">
        <v>213</v>
      </c>
      <c r="F11" s="2">
        <v>159</v>
      </c>
      <c r="G11" s="2">
        <v>102</v>
      </c>
      <c r="H11" s="2">
        <v>18</v>
      </c>
      <c r="I11" s="2">
        <v>39</v>
      </c>
      <c r="J11" s="2">
        <v>1748</v>
      </c>
      <c r="K11" s="2">
        <v>37</v>
      </c>
      <c r="L11" s="2">
        <v>61</v>
      </c>
      <c r="M11" s="2">
        <v>13</v>
      </c>
      <c r="N11" s="2">
        <v>92</v>
      </c>
      <c r="O11" s="2">
        <v>71</v>
      </c>
      <c r="P11" s="2">
        <v>538</v>
      </c>
      <c r="Q11" s="2">
        <v>118</v>
      </c>
      <c r="R11" s="2">
        <v>175</v>
      </c>
      <c r="S11" s="2">
        <v>245</v>
      </c>
      <c r="T11" s="2">
        <v>1780</v>
      </c>
      <c r="U11" s="2">
        <v>619</v>
      </c>
      <c r="V11" s="2">
        <v>535</v>
      </c>
      <c r="W11" s="2">
        <v>626</v>
      </c>
      <c r="X11" s="2">
        <v>59</v>
      </c>
      <c r="Y11" s="2">
        <v>11</v>
      </c>
      <c r="Z11" s="2">
        <v>48</v>
      </c>
      <c r="AA11" s="2">
        <v>299</v>
      </c>
      <c r="AB11" s="2">
        <v>89</v>
      </c>
      <c r="AC11" s="2">
        <v>115</v>
      </c>
      <c r="AD11" s="2">
        <v>325</v>
      </c>
      <c r="AE11" s="2">
        <v>13</v>
      </c>
      <c r="AF11" s="4"/>
      <c r="AG11" s="4" t="s">
        <v>44</v>
      </c>
      <c r="AH11" s="4"/>
      <c r="AI11" s="4"/>
    </row>
    <row r="12" spans="1:35">
      <c r="A12" s="4" t="s">
        <v>43</v>
      </c>
      <c r="B12" s="2">
        <v>3333</v>
      </c>
      <c r="C12" s="2">
        <v>311</v>
      </c>
      <c r="D12" s="2">
        <v>196</v>
      </c>
      <c r="E12" s="2">
        <v>115</v>
      </c>
      <c r="F12" s="2">
        <v>132</v>
      </c>
      <c r="G12" s="2">
        <v>82</v>
      </c>
      <c r="H12" s="2">
        <v>15</v>
      </c>
      <c r="I12" s="2">
        <v>35</v>
      </c>
      <c r="J12" s="2">
        <v>311</v>
      </c>
      <c r="K12" s="2">
        <v>33</v>
      </c>
      <c r="L12" s="2">
        <v>40</v>
      </c>
      <c r="M12" s="2">
        <v>7</v>
      </c>
      <c r="N12" s="2">
        <v>64</v>
      </c>
      <c r="O12" s="2">
        <v>46</v>
      </c>
      <c r="P12" s="2">
        <v>476</v>
      </c>
      <c r="Q12" s="2">
        <v>113</v>
      </c>
      <c r="R12" s="2">
        <v>143</v>
      </c>
      <c r="S12" s="2">
        <v>220</v>
      </c>
      <c r="T12" s="2">
        <v>1231</v>
      </c>
      <c r="U12" s="2">
        <v>343</v>
      </c>
      <c r="V12" s="2">
        <v>426</v>
      </c>
      <c r="W12" s="2">
        <v>462</v>
      </c>
      <c r="X12" s="2">
        <v>49</v>
      </c>
      <c r="Y12" s="2">
        <v>6</v>
      </c>
      <c r="Z12" s="2">
        <v>43</v>
      </c>
      <c r="AA12" s="2">
        <v>238</v>
      </c>
      <c r="AB12" s="2">
        <v>75</v>
      </c>
      <c r="AC12" s="2">
        <v>82</v>
      </c>
      <c r="AD12" s="2">
        <v>229</v>
      </c>
      <c r="AE12" s="2">
        <v>9</v>
      </c>
      <c r="AF12" s="4"/>
      <c r="AG12" s="4" t="s">
        <v>42</v>
      </c>
      <c r="AH12" s="4"/>
      <c r="AI12" s="4"/>
    </row>
    <row r="13" spans="1:35" s="17" customFormat="1">
      <c r="A13" s="5" t="s">
        <v>55</v>
      </c>
      <c r="B13" s="3">
        <f>B11/B8</f>
        <v>0.52263444520081692</v>
      </c>
      <c r="C13" s="3">
        <f t="shared" ref="C13:AE13" si="2">C11/C8</f>
        <v>0.58137715179968696</v>
      </c>
      <c r="D13" s="3">
        <f t="shared" si="2"/>
        <v>0.59617547806524185</v>
      </c>
      <c r="E13" s="3">
        <f t="shared" si="2"/>
        <v>0.54755784061696655</v>
      </c>
      <c r="F13" s="3">
        <f t="shared" si="2"/>
        <v>0.65163934426229508</v>
      </c>
      <c r="G13" s="3">
        <f t="shared" si="2"/>
        <v>0.62576687116564422</v>
      </c>
      <c r="H13" s="3">
        <f t="shared" si="2"/>
        <v>0.48648648648648651</v>
      </c>
      <c r="I13" s="3">
        <f t="shared" si="2"/>
        <v>0.88636363636363635</v>
      </c>
      <c r="J13" s="3">
        <f t="shared" si="2"/>
        <v>0.71609995903318313</v>
      </c>
      <c r="K13" s="3">
        <f t="shared" si="2"/>
        <v>0.60655737704918034</v>
      </c>
      <c r="L13" s="3">
        <f t="shared" si="2"/>
        <v>0.953125</v>
      </c>
      <c r="M13" s="3">
        <f t="shared" si="2"/>
        <v>0.30952380952380953</v>
      </c>
      <c r="N13" s="3">
        <f t="shared" si="2"/>
        <v>0.29967426710097722</v>
      </c>
      <c r="O13" s="3">
        <f t="shared" si="2"/>
        <v>0.44936708860759494</v>
      </c>
      <c r="P13" s="3">
        <f t="shared" si="2"/>
        <v>0.45020920502092049</v>
      </c>
      <c r="Q13" s="3">
        <f t="shared" si="2"/>
        <v>0.47199999999999998</v>
      </c>
      <c r="R13" s="3">
        <f t="shared" si="2"/>
        <v>0.35714285714285715</v>
      </c>
      <c r="S13" s="3">
        <f t="shared" si="2"/>
        <v>0.53846153846153844</v>
      </c>
      <c r="T13" s="3">
        <f t="shared" si="2"/>
        <v>0.42230130486358242</v>
      </c>
      <c r="U13" s="3">
        <f t="shared" si="2"/>
        <v>0.41487935656836461</v>
      </c>
      <c r="V13" s="3">
        <f t="shared" si="2"/>
        <v>0.37755822159491886</v>
      </c>
      <c r="W13" s="3">
        <f t="shared" si="2"/>
        <v>0.47932618683001532</v>
      </c>
      <c r="X13" s="3">
        <f t="shared" si="2"/>
        <v>0.42753623188405798</v>
      </c>
      <c r="Y13" s="3">
        <f t="shared" si="2"/>
        <v>0.26190476190476192</v>
      </c>
      <c r="Z13" s="3">
        <f t="shared" si="2"/>
        <v>0.5</v>
      </c>
      <c r="AA13" s="3">
        <f t="shared" si="2"/>
        <v>0.59799999999999998</v>
      </c>
      <c r="AB13" s="3">
        <f t="shared" si="2"/>
        <v>0.52352941176470591</v>
      </c>
      <c r="AC13" s="3">
        <f t="shared" si="2"/>
        <v>0.59278350515463918</v>
      </c>
      <c r="AD13" s="3">
        <f t="shared" si="2"/>
        <v>0.46230440967283071</v>
      </c>
      <c r="AE13" s="3">
        <f t="shared" si="2"/>
        <v>0.30952380952380953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3">B12/B8</f>
        <v>0.28361130020422054</v>
      </c>
      <c r="C14" s="3">
        <f t="shared" si="3"/>
        <v>0.24334898278560249</v>
      </c>
      <c r="D14" s="3">
        <f t="shared" si="3"/>
        <v>0.22047244094488189</v>
      </c>
      <c r="E14" s="3">
        <f t="shared" si="3"/>
        <v>0.29562982005141386</v>
      </c>
      <c r="F14" s="3">
        <f t="shared" si="3"/>
        <v>0.54098360655737709</v>
      </c>
      <c r="G14" s="3">
        <f t="shared" si="3"/>
        <v>0.50306748466257667</v>
      </c>
      <c r="H14" s="3">
        <f t="shared" si="3"/>
        <v>0.40540540540540543</v>
      </c>
      <c r="I14" s="3">
        <f t="shared" si="3"/>
        <v>0.79545454545454541</v>
      </c>
      <c r="J14" s="3">
        <f t="shared" si="3"/>
        <v>0.1274068004916018</v>
      </c>
      <c r="K14" s="3">
        <f t="shared" si="3"/>
        <v>0.54098360655737709</v>
      </c>
      <c r="L14" s="3">
        <f t="shared" si="3"/>
        <v>0.625</v>
      </c>
      <c r="M14" s="3">
        <f t="shared" si="3"/>
        <v>0.16666666666666666</v>
      </c>
      <c r="N14" s="3">
        <f t="shared" si="3"/>
        <v>0.20846905537459284</v>
      </c>
      <c r="O14" s="3">
        <f t="shared" si="3"/>
        <v>0.29113924050632911</v>
      </c>
      <c r="P14" s="3">
        <f t="shared" si="3"/>
        <v>0.39832635983263598</v>
      </c>
      <c r="Q14" s="3">
        <f t="shared" si="3"/>
        <v>0.45200000000000001</v>
      </c>
      <c r="R14" s="3">
        <f t="shared" si="3"/>
        <v>0.29183673469387755</v>
      </c>
      <c r="S14" s="3">
        <f t="shared" si="3"/>
        <v>0.48351648351648352</v>
      </c>
      <c r="T14" s="3">
        <f t="shared" si="3"/>
        <v>0.29205219454329773</v>
      </c>
      <c r="U14" s="3">
        <f t="shared" si="3"/>
        <v>0.22989276139410186</v>
      </c>
      <c r="V14" s="3">
        <f t="shared" si="3"/>
        <v>0.30063514467184194</v>
      </c>
      <c r="W14" s="3">
        <f t="shared" si="3"/>
        <v>0.35375191424196017</v>
      </c>
      <c r="X14" s="3">
        <f t="shared" si="3"/>
        <v>0.35507246376811596</v>
      </c>
      <c r="Y14" s="3">
        <f t="shared" si="3"/>
        <v>0.14285714285714285</v>
      </c>
      <c r="Z14" s="3">
        <f t="shared" si="3"/>
        <v>0.44791666666666669</v>
      </c>
      <c r="AA14" s="3">
        <f t="shared" si="3"/>
        <v>0.47599999999999998</v>
      </c>
      <c r="AB14" s="3">
        <f t="shared" si="3"/>
        <v>0.44117647058823528</v>
      </c>
      <c r="AC14" s="3">
        <f t="shared" si="3"/>
        <v>0.42268041237113402</v>
      </c>
      <c r="AD14" s="3">
        <f t="shared" si="3"/>
        <v>0.32574679943100998</v>
      </c>
      <c r="AE14" s="3">
        <f t="shared" si="3"/>
        <v>0.21428571428571427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56</v>
      </c>
      <c r="B16" s="2">
        <v>210</v>
      </c>
      <c r="C16" s="2">
        <v>25</v>
      </c>
      <c r="D16" s="2">
        <v>18</v>
      </c>
      <c r="E16" s="2">
        <v>7</v>
      </c>
      <c r="F16" s="2">
        <v>3</v>
      </c>
      <c r="G16" s="2">
        <v>1</v>
      </c>
      <c r="H16" s="2">
        <v>1</v>
      </c>
      <c r="I16" s="2">
        <v>1</v>
      </c>
      <c r="J16" s="2">
        <v>47</v>
      </c>
      <c r="K16" s="2">
        <v>1</v>
      </c>
      <c r="L16" s="2">
        <v>0</v>
      </c>
      <c r="M16" s="2">
        <v>2</v>
      </c>
      <c r="N16" s="2">
        <v>2</v>
      </c>
      <c r="O16" s="2">
        <v>5</v>
      </c>
      <c r="P16" s="2">
        <v>13</v>
      </c>
      <c r="Q16" s="2">
        <v>0</v>
      </c>
      <c r="R16" s="2">
        <v>9</v>
      </c>
      <c r="S16" s="2">
        <v>4</v>
      </c>
      <c r="T16" s="2">
        <v>83</v>
      </c>
      <c r="U16" s="2">
        <v>28</v>
      </c>
      <c r="V16" s="2">
        <v>23</v>
      </c>
      <c r="W16" s="2">
        <v>32</v>
      </c>
      <c r="X16" s="2">
        <v>1</v>
      </c>
      <c r="Y16" s="2">
        <v>0</v>
      </c>
      <c r="Z16" s="2">
        <v>1</v>
      </c>
      <c r="AA16" s="2">
        <v>6</v>
      </c>
      <c r="AB16" s="2">
        <v>5</v>
      </c>
      <c r="AC16" s="2">
        <v>2</v>
      </c>
      <c r="AD16" s="2">
        <v>14</v>
      </c>
      <c r="AE16" s="2">
        <v>1</v>
      </c>
      <c r="AF16" s="4"/>
      <c r="AG16" s="4" t="s">
        <v>52</v>
      </c>
      <c r="AH16" s="4"/>
      <c r="AI16" s="4"/>
    </row>
    <row r="17" spans="1:35">
      <c r="A17" s="4" t="s">
        <v>57</v>
      </c>
      <c r="B17" s="2">
        <v>5400</v>
      </c>
      <c r="C17" s="2">
        <v>510</v>
      </c>
      <c r="D17" s="2">
        <v>341</v>
      </c>
      <c r="E17" s="2">
        <v>169</v>
      </c>
      <c r="F17" s="2">
        <v>82</v>
      </c>
      <c r="G17" s="2">
        <v>60</v>
      </c>
      <c r="H17" s="2">
        <v>18</v>
      </c>
      <c r="I17" s="2">
        <v>4</v>
      </c>
      <c r="J17" s="2">
        <v>646</v>
      </c>
      <c r="K17" s="2">
        <v>23</v>
      </c>
      <c r="L17" s="2">
        <v>3</v>
      </c>
      <c r="M17" s="2">
        <v>27</v>
      </c>
      <c r="N17" s="2">
        <v>213</v>
      </c>
      <c r="O17" s="2">
        <v>82</v>
      </c>
      <c r="P17" s="2">
        <v>644</v>
      </c>
      <c r="Q17" s="2">
        <v>132</v>
      </c>
      <c r="R17" s="2">
        <v>306</v>
      </c>
      <c r="S17" s="2">
        <v>206</v>
      </c>
      <c r="T17" s="2">
        <v>2352</v>
      </c>
      <c r="U17" s="2">
        <v>845</v>
      </c>
      <c r="V17" s="2">
        <v>859</v>
      </c>
      <c r="W17" s="2">
        <v>648</v>
      </c>
      <c r="X17" s="2">
        <v>78</v>
      </c>
      <c r="Y17" s="2">
        <v>31</v>
      </c>
      <c r="Z17" s="2">
        <v>47</v>
      </c>
      <c r="AA17" s="2">
        <v>195</v>
      </c>
      <c r="AB17" s="2">
        <v>76</v>
      </c>
      <c r="AC17" s="2">
        <v>77</v>
      </c>
      <c r="AD17" s="2">
        <v>364</v>
      </c>
      <c r="AE17" s="2">
        <v>28</v>
      </c>
      <c r="AF17" s="4"/>
      <c r="AG17" s="4" t="s">
        <v>51</v>
      </c>
      <c r="AH17" s="4"/>
      <c r="AI17" s="4"/>
    </row>
    <row r="18" spans="1:3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35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35">
      <c r="A20" s="28" t="s">
        <v>115</v>
      </c>
      <c r="B20" s="29">
        <v>0.26259360108917629</v>
      </c>
      <c r="C20" s="29">
        <v>0.38184663536776214</v>
      </c>
      <c r="D20" s="29">
        <v>0.34195725534308219</v>
      </c>
      <c r="E20" s="29">
        <v>0.47300771208226222</v>
      </c>
      <c r="F20" s="29">
        <v>0.13934426229508196</v>
      </c>
      <c r="G20" s="29">
        <v>0.13496932515337423</v>
      </c>
      <c r="H20" s="29">
        <v>0.1891891891891892</v>
      </c>
      <c r="I20" s="29">
        <v>0.11363636363636363</v>
      </c>
      <c r="J20" s="29">
        <v>0.40802949610815242</v>
      </c>
      <c r="K20" s="29">
        <v>0.13114754098360656</v>
      </c>
      <c r="L20" s="29">
        <v>0.28125</v>
      </c>
      <c r="M20" s="29">
        <v>0.33333333333333326</v>
      </c>
      <c r="N20" s="29">
        <v>0.28338762214983715</v>
      </c>
      <c r="O20" s="29">
        <v>5.0632911392405069E-2</v>
      </c>
      <c r="P20" s="29">
        <v>0.1606694560669456</v>
      </c>
      <c r="Q20" s="29">
        <v>9.6000000000000002E-2</v>
      </c>
      <c r="R20" s="29">
        <v>0.23877551020408164</v>
      </c>
      <c r="S20" s="29">
        <v>0.11208791208791209</v>
      </c>
      <c r="T20" s="29">
        <v>0.21352313167259787</v>
      </c>
      <c r="U20" s="29">
        <v>0.26139410187667561</v>
      </c>
      <c r="V20" s="29">
        <v>0.18278052223006352</v>
      </c>
      <c r="W20" s="29">
        <v>0.19218989280245022</v>
      </c>
      <c r="X20" s="29">
        <v>0.2608695652173913</v>
      </c>
      <c r="Y20" s="29">
        <v>0.33333333333333326</v>
      </c>
      <c r="Z20" s="29">
        <v>0.22916666666666663</v>
      </c>
      <c r="AA20" s="29">
        <v>0.19600000000000001</v>
      </c>
      <c r="AB20" s="29">
        <v>9.4117647058823528E-2</v>
      </c>
      <c r="AC20" s="29">
        <v>0.27319587628865977</v>
      </c>
      <c r="AD20" s="29">
        <v>0.18065433854907539</v>
      </c>
      <c r="AE20" s="29">
        <v>0.26190476190476192</v>
      </c>
      <c r="AF20" s="4"/>
      <c r="AG20" s="4" t="s">
        <v>123</v>
      </c>
      <c r="AH20" s="4"/>
      <c r="AI20" s="4"/>
    </row>
    <row r="21" spans="1:35">
      <c r="A21" s="28" t="s">
        <v>116</v>
      </c>
      <c r="B21" s="29">
        <v>0.32853982300884949</v>
      </c>
      <c r="C21" s="29">
        <v>0.33098591549295775</v>
      </c>
      <c r="D21" s="29">
        <v>0.33745781777277839</v>
      </c>
      <c r="E21" s="29">
        <v>0.31619537275064269</v>
      </c>
      <c r="F21" s="29">
        <v>0.30737704918032788</v>
      </c>
      <c r="G21" s="29">
        <v>0.32515337423312884</v>
      </c>
      <c r="H21" s="29">
        <v>0.27027027027027029</v>
      </c>
      <c r="I21" s="29">
        <v>0.27272727272727271</v>
      </c>
      <c r="J21" s="29">
        <v>0.31011880376894713</v>
      </c>
      <c r="K21" s="29">
        <v>0.22950819672131145</v>
      </c>
      <c r="L21" s="29">
        <v>0.359375</v>
      </c>
      <c r="M21" s="29">
        <v>0.26190476190476192</v>
      </c>
      <c r="N21" s="29">
        <v>0.26710097719869708</v>
      </c>
      <c r="O21" s="29">
        <v>0.16455696202531644</v>
      </c>
      <c r="P21" s="29">
        <v>0.37824267782426779</v>
      </c>
      <c r="Q21" s="29">
        <v>0.35199999999999998</v>
      </c>
      <c r="R21" s="29">
        <v>0.33877551020408164</v>
      </c>
      <c r="S21" s="29">
        <v>0.43516483516483517</v>
      </c>
      <c r="T21" s="29">
        <v>0.34756820877817318</v>
      </c>
      <c r="U21" s="29">
        <v>0.3116621983914209</v>
      </c>
      <c r="V21" s="29">
        <v>0.32745236414961182</v>
      </c>
      <c r="W21" s="29">
        <v>0.41041347626339969</v>
      </c>
      <c r="X21" s="29">
        <v>0.21014492753623187</v>
      </c>
      <c r="Y21" s="29">
        <v>0.2857142857142857</v>
      </c>
      <c r="Z21" s="29">
        <v>0.17708333333333337</v>
      </c>
      <c r="AA21" s="29">
        <v>0.376</v>
      </c>
      <c r="AB21" s="29">
        <v>0.25294117647058822</v>
      </c>
      <c r="AC21" s="29">
        <v>0.3350515463917525</v>
      </c>
      <c r="AD21" s="29">
        <v>0.28165007112375534</v>
      </c>
      <c r="AE21" s="29">
        <v>0.23809523809523805</v>
      </c>
      <c r="AF21" s="4"/>
      <c r="AG21" s="4" t="s">
        <v>124</v>
      </c>
      <c r="AH21" s="4"/>
      <c r="AI21" s="4"/>
    </row>
    <row r="22" spans="1:35">
      <c r="A22" s="28" t="s">
        <v>117</v>
      </c>
      <c r="B22" s="29">
        <v>0.27663376446562288</v>
      </c>
      <c r="C22" s="29">
        <v>0.20344287949921752</v>
      </c>
      <c r="D22" s="29">
        <v>0.22272215973003376</v>
      </c>
      <c r="E22" s="29">
        <v>0.15938303341902313</v>
      </c>
      <c r="F22" s="29">
        <v>0.40573770491803279</v>
      </c>
      <c r="G22" s="29">
        <v>0.37423312883435583</v>
      </c>
      <c r="H22" s="29">
        <v>0.40540540540540543</v>
      </c>
      <c r="I22" s="29">
        <v>0.52272727272727271</v>
      </c>
      <c r="J22" s="29">
        <v>0.20688242523555916</v>
      </c>
      <c r="K22" s="29">
        <v>0.34426229508196721</v>
      </c>
      <c r="L22" s="29">
        <v>0.21875</v>
      </c>
      <c r="M22" s="29">
        <v>0.23809523809523805</v>
      </c>
      <c r="N22" s="29">
        <v>0.27687296416938112</v>
      </c>
      <c r="O22" s="29">
        <v>0.38607594936708867</v>
      </c>
      <c r="P22" s="29">
        <v>0.32552301255230126</v>
      </c>
      <c r="Q22" s="29">
        <v>0.41600000000000004</v>
      </c>
      <c r="R22" s="29">
        <v>0.28367346938775512</v>
      </c>
      <c r="S22" s="29">
        <v>0.32087912087912085</v>
      </c>
      <c r="T22" s="29">
        <v>0.30272835112692764</v>
      </c>
      <c r="U22" s="29">
        <v>0.28016085790884721</v>
      </c>
      <c r="V22" s="29">
        <v>0.32956951305575161</v>
      </c>
      <c r="W22" s="29">
        <v>0.29938744257274119</v>
      </c>
      <c r="X22" s="29">
        <v>0.34057971014492755</v>
      </c>
      <c r="Y22" s="29">
        <v>0.19047619047619047</v>
      </c>
      <c r="Z22" s="29">
        <v>0.40625</v>
      </c>
      <c r="AA22" s="29">
        <v>0.22800000000000001</v>
      </c>
      <c r="AB22" s="29">
        <v>0.41176470588235292</v>
      </c>
      <c r="AC22" s="29">
        <v>0.26288659793814434</v>
      </c>
      <c r="AD22" s="29">
        <v>0.33285917496443818</v>
      </c>
      <c r="AE22" s="29">
        <v>0.35714285714285715</v>
      </c>
      <c r="AF22" s="4"/>
      <c r="AG22" s="4" t="s">
        <v>125</v>
      </c>
      <c r="AH22" s="4"/>
      <c r="AI22" s="4"/>
    </row>
    <row r="23" spans="1:35">
      <c r="A23" s="28" t="s">
        <v>118</v>
      </c>
      <c r="B23" s="29">
        <v>7.8880190605854328E-2</v>
      </c>
      <c r="C23" s="29">
        <v>5.1643192488262907E-2</v>
      </c>
      <c r="D23" s="29">
        <v>6.074240719910011E-2</v>
      </c>
      <c r="E23" s="29">
        <v>3.0848329048843187E-2</v>
      </c>
      <c r="F23" s="29">
        <v>9.8360655737704916E-2</v>
      </c>
      <c r="G23" s="29">
        <v>0.11042944785276074</v>
      </c>
      <c r="H23" s="29">
        <v>8.1081081081081086E-2</v>
      </c>
      <c r="I23" s="29">
        <v>6.8181818181818177E-2</v>
      </c>
      <c r="J23" s="29">
        <v>4.8340843916427699E-2</v>
      </c>
      <c r="K23" s="29">
        <v>0.19672131147540983</v>
      </c>
      <c r="L23" s="29">
        <v>7.8125E-2</v>
      </c>
      <c r="M23" s="29">
        <v>2.3809523809523808E-2</v>
      </c>
      <c r="N23" s="29">
        <v>0.12052117263843648</v>
      </c>
      <c r="O23" s="29">
        <v>0.23417721518987342</v>
      </c>
      <c r="P23" s="29">
        <v>8.2845188284518839E-2</v>
      </c>
      <c r="Q23" s="29">
        <v>9.6000000000000002E-2</v>
      </c>
      <c r="R23" s="29">
        <v>7.5510204081632656E-2</v>
      </c>
      <c r="S23" s="29">
        <v>8.3516483516483497E-2</v>
      </c>
      <c r="T23" s="29">
        <v>7.9952550415183871E-2</v>
      </c>
      <c r="U23" s="29">
        <v>9.3163538873994658E-2</v>
      </c>
      <c r="V23" s="29">
        <v>8.3274523641496123E-2</v>
      </c>
      <c r="W23" s="29">
        <v>6.1255742725880552E-2</v>
      </c>
      <c r="X23" s="29">
        <v>0.10144927536231885</v>
      </c>
      <c r="Y23" s="29">
        <v>9.5238095238095233E-2</v>
      </c>
      <c r="Z23" s="29">
        <v>0.10416666666666669</v>
      </c>
      <c r="AA23" s="29">
        <v>9.6000000000000002E-2</v>
      </c>
      <c r="AB23" s="29">
        <v>0.1176470588235294</v>
      </c>
      <c r="AC23" s="29">
        <v>8.2474226804123696E-2</v>
      </c>
      <c r="AD23" s="29">
        <v>0.12660028449502134</v>
      </c>
      <c r="AE23" s="29">
        <v>9.5238095238095233E-2</v>
      </c>
      <c r="AF23" s="4"/>
      <c r="AG23" s="4" t="s">
        <v>126</v>
      </c>
      <c r="AH23" s="4"/>
      <c r="AI23" s="4"/>
    </row>
    <row r="24" spans="1:35">
      <c r="A24" s="28" t="s">
        <v>119</v>
      </c>
      <c r="B24" s="29">
        <v>2.978216473791695E-2</v>
      </c>
      <c r="C24" s="29">
        <v>1.8779342723004695E-2</v>
      </c>
      <c r="D24" s="29">
        <v>2.1372328458942637E-2</v>
      </c>
      <c r="E24" s="29">
        <v>1.2853470437017995E-2</v>
      </c>
      <c r="F24" s="29">
        <v>3.2786885245901641E-2</v>
      </c>
      <c r="G24" s="29">
        <v>4.2944785276073622E-2</v>
      </c>
      <c r="H24" s="29">
        <v>2.7027027027027025E-2</v>
      </c>
      <c r="I24" s="29">
        <v>0</v>
      </c>
      <c r="J24" s="29">
        <v>1.3928717738631708E-2</v>
      </c>
      <c r="K24" s="29">
        <v>6.5573770491803282E-2</v>
      </c>
      <c r="L24" s="29">
        <v>3.125E-2</v>
      </c>
      <c r="M24" s="29">
        <v>7.1428571428571425E-2</v>
      </c>
      <c r="N24" s="29">
        <v>2.2801302931596091E-2</v>
      </c>
      <c r="O24" s="29">
        <v>8.2278481012658222E-2</v>
      </c>
      <c r="P24" s="29">
        <v>2.8451882845188282E-2</v>
      </c>
      <c r="Q24" s="29">
        <v>2.8000000000000004E-2</v>
      </c>
      <c r="R24" s="29">
        <v>3.2653061224489799E-2</v>
      </c>
      <c r="S24" s="29">
        <v>2.417582417582418E-2</v>
      </c>
      <c r="T24" s="29">
        <v>3.4875444839857654E-2</v>
      </c>
      <c r="U24" s="29">
        <v>3.0831099195710455E-2</v>
      </c>
      <c r="V24" s="29">
        <v>4.7988708539167257E-2</v>
      </c>
      <c r="W24" s="29">
        <v>2.5267993874425729E-2</v>
      </c>
      <c r="X24" s="29">
        <v>5.0724637681159424E-2</v>
      </c>
      <c r="Y24" s="29">
        <v>7.1428571428571425E-2</v>
      </c>
      <c r="Z24" s="29">
        <v>4.1666666666666657E-2</v>
      </c>
      <c r="AA24" s="29">
        <v>0.05</v>
      </c>
      <c r="AB24" s="29">
        <v>3.5294117647058823E-2</v>
      </c>
      <c r="AC24" s="29">
        <v>2.5773195876288658E-2</v>
      </c>
      <c r="AD24" s="29">
        <v>4.2674253200568987E-2</v>
      </c>
      <c r="AE24" s="29">
        <v>2.3809523809523808E-2</v>
      </c>
      <c r="AF24" s="4"/>
      <c r="AG24" s="4" t="s">
        <v>127</v>
      </c>
      <c r="AH24" s="4"/>
      <c r="AI24" s="4"/>
    </row>
    <row r="25" spans="1:35">
      <c r="A25" s="28" t="s">
        <v>120</v>
      </c>
      <c r="B25" s="29">
        <v>1.9060585432266849E-2</v>
      </c>
      <c r="C25" s="29">
        <v>1.0954616588419406E-2</v>
      </c>
      <c r="D25" s="29">
        <v>1.2373453318335208E-2</v>
      </c>
      <c r="E25" s="29">
        <v>7.7120822622107968E-3</v>
      </c>
      <c r="F25" s="29">
        <v>1.2295081967213115E-2</v>
      </c>
      <c r="G25" s="29">
        <v>1.2269938650306749E-2</v>
      </c>
      <c r="H25" s="29">
        <v>0</v>
      </c>
      <c r="I25" s="29">
        <v>2.2727272727272728E-2</v>
      </c>
      <c r="J25" s="29">
        <v>1.0651372388365422E-2</v>
      </c>
      <c r="K25" s="29">
        <v>3.2786885245901641E-2</v>
      </c>
      <c r="L25" s="29">
        <v>3.125E-2</v>
      </c>
      <c r="M25" s="29">
        <v>4.7619047619047616E-2</v>
      </c>
      <c r="N25" s="29">
        <v>2.9315960912052116E-2</v>
      </c>
      <c r="O25" s="29">
        <v>4.4303797468354424E-2</v>
      </c>
      <c r="P25" s="29">
        <v>1.7573221757322177E-2</v>
      </c>
      <c r="Q25" s="29">
        <v>8.0000000000000002E-3</v>
      </c>
      <c r="R25" s="29">
        <v>2.4489795918367349E-2</v>
      </c>
      <c r="S25" s="29">
        <v>1.5384615384615385E-2</v>
      </c>
      <c r="T25" s="29">
        <v>1.7793594306049824E-2</v>
      </c>
      <c r="U25" s="29">
        <v>1.8096514745308313E-2</v>
      </c>
      <c r="V25" s="29">
        <v>2.3288637967537048E-2</v>
      </c>
      <c r="W25" s="29">
        <v>1.1485451761102604E-2</v>
      </c>
      <c r="X25" s="29">
        <v>2.8985507246376812E-2</v>
      </c>
      <c r="Y25" s="29">
        <v>0</v>
      </c>
      <c r="Z25" s="29">
        <v>4.1666666666666657E-2</v>
      </c>
      <c r="AA25" s="29">
        <v>4.8000000000000001E-2</v>
      </c>
      <c r="AB25" s="29">
        <v>6.4705882352941183E-2</v>
      </c>
      <c r="AC25" s="29">
        <v>2.0618556701030924E-2</v>
      </c>
      <c r="AD25" s="29">
        <v>2.7027027027027025E-2</v>
      </c>
      <c r="AE25" s="29">
        <v>2.3809523809523808E-2</v>
      </c>
      <c r="AF25" s="4"/>
      <c r="AG25" s="4" t="s">
        <v>128</v>
      </c>
      <c r="AH25" s="4"/>
      <c r="AI25" s="4"/>
    </row>
    <row r="26" spans="1:35">
      <c r="A26" s="28" t="s">
        <v>121</v>
      </c>
      <c r="B26" s="29">
        <v>2.6378488767869303E-3</v>
      </c>
      <c r="C26" s="29">
        <v>1.5649452269170579E-3</v>
      </c>
      <c r="D26" s="29">
        <v>2.2497187851518562E-3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1.2290045063498567E-3</v>
      </c>
      <c r="K26" s="29">
        <v>0</v>
      </c>
      <c r="L26" s="29">
        <v>0</v>
      </c>
      <c r="M26" s="29">
        <v>2.3809523809523808E-2</v>
      </c>
      <c r="N26" s="29">
        <v>0</v>
      </c>
      <c r="O26" s="29">
        <v>1.8987341772151899E-2</v>
      </c>
      <c r="P26" s="29">
        <v>4.1841004184100415E-3</v>
      </c>
      <c r="Q26" s="29">
        <v>4.0000000000000001E-3</v>
      </c>
      <c r="R26" s="29">
        <v>4.0816326530612249E-3</v>
      </c>
      <c r="S26" s="29">
        <v>4.3956043956043956E-3</v>
      </c>
      <c r="T26" s="29">
        <v>1.66073546856465E-3</v>
      </c>
      <c r="U26" s="29">
        <v>4.0214477211796247E-3</v>
      </c>
      <c r="V26" s="29">
        <v>7.0571630204657732E-4</v>
      </c>
      <c r="W26" s="29">
        <v>0</v>
      </c>
      <c r="X26" s="29">
        <v>7.246376811594203E-3</v>
      </c>
      <c r="Y26" s="29">
        <v>2.3809523809523808E-2</v>
      </c>
      <c r="Z26" s="29">
        <v>0</v>
      </c>
      <c r="AA26" s="29">
        <v>4.0000000000000001E-3</v>
      </c>
      <c r="AB26" s="29">
        <v>1.7647058823529412E-2</v>
      </c>
      <c r="AC26" s="29">
        <v>0</v>
      </c>
      <c r="AD26" s="29">
        <v>5.6899004267425323E-3</v>
      </c>
      <c r="AE26" s="29">
        <v>0</v>
      </c>
      <c r="AF26" s="4"/>
      <c r="AG26" s="4" t="s">
        <v>129</v>
      </c>
      <c r="AH26" s="4"/>
      <c r="AI26" s="4"/>
    </row>
    <row r="27" spans="1:35">
      <c r="A27" s="28" t="s">
        <v>122</v>
      </c>
      <c r="B27" s="29">
        <v>1.8720217835262081E-3</v>
      </c>
      <c r="C27" s="29">
        <v>7.8247261345852897E-4</v>
      </c>
      <c r="D27" s="29">
        <v>1.1248593925759281E-3</v>
      </c>
      <c r="E27" s="29">
        <v>0</v>
      </c>
      <c r="F27" s="29">
        <v>4.0983606557377051E-3</v>
      </c>
      <c r="G27" s="29">
        <v>0</v>
      </c>
      <c r="H27" s="29">
        <v>2.7027027027027025E-2</v>
      </c>
      <c r="I27" s="29">
        <v>0</v>
      </c>
      <c r="J27" s="29">
        <v>8.1933633756657099E-4</v>
      </c>
      <c r="K27" s="29">
        <v>0</v>
      </c>
      <c r="L27" s="29">
        <v>0</v>
      </c>
      <c r="M27" s="29">
        <v>0</v>
      </c>
      <c r="N27" s="29">
        <v>0</v>
      </c>
      <c r="O27" s="29">
        <v>1.8987341772151899E-2</v>
      </c>
      <c r="P27" s="29">
        <v>2.5104602510460251E-3</v>
      </c>
      <c r="Q27" s="29">
        <v>0</v>
      </c>
      <c r="R27" s="29">
        <v>2.0408163265306124E-3</v>
      </c>
      <c r="S27" s="29">
        <v>4.3956043956043956E-3</v>
      </c>
      <c r="T27" s="29">
        <v>1.8979833926453143E-3</v>
      </c>
      <c r="U27" s="29">
        <v>6.7024128686327079E-4</v>
      </c>
      <c r="V27" s="29">
        <v>4.9400141143260412E-3</v>
      </c>
      <c r="W27" s="29">
        <v>0</v>
      </c>
      <c r="X27" s="29">
        <v>0</v>
      </c>
      <c r="Y27" s="29">
        <v>0</v>
      </c>
      <c r="Z27" s="29">
        <v>0</v>
      </c>
      <c r="AA27" s="29">
        <v>2E-3</v>
      </c>
      <c r="AB27" s="29">
        <v>5.8823529411764705E-3</v>
      </c>
      <c r="AC27" s="29">
        <v>0</v>
      </c>
      <c r="AD27" s="29">
        <v>2.8449502133712661E-3</v>
      </c>
      <c r="AE27" s="29">
        <v>0</v>
      </c>
      <c r="AF27" s="4"/>
      <c r="AG27" s="4" t="s">
        <v>130</v>
      </c>
      <c r="AH27" s="4"/>
      <c r="AI27" s="4"/>
    </row>
    <row r="28" spans="1:3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4"/>
      <c r="AG28" s="4"/>
      <c r="AH28" s="4"/>
      <c r="AI28" s="4"/>
    </row>
    <row r="29" spans="1:35">
      <c r="A29" s="4" t="s">
        <v>54</v>
      </c>
      <c r="B29" s="6">
        <v>6.7670779441797135</v>
      </c>
      <c r="C29" s="7">
        <v>5.4</v>
      </c>
      <c r="D29" s="7">
        <v>5.8</v>
      </c>
      <c r="E29" s="7">
        <v>4.4000000000000004</v>
      </c>
      <c r="F29" s="7">
        <v>7.7</v>
      </c>
      <c r="G29" s="7">
        <v>7.6</v>
      </c>
      <c r="H29" s="7">
        <v>8</v>
      </c>
      <c r="I29" s="7">
        <v>7.7</v>
      </c>
      <c r="J29" s="7">
        <v>5.0999999999999996</v>
      </c>
      <c r="K29" s="7">
        <v>9.1999999999999993</v>
      </c>
      <c r="L29" s="7">
        <v>6.5</v>
      </c>
      <c r="M29" s="7">
        <v>8</v>
      </c>
      <c r="N29" s="7">
        <v>7.1</v>
      </c>
      <c r="O29" s="7">
        <v>12.6</v>
      </c>
      <c r="P29" s="7">
        <v>7.3</v>
      </c>
      <c r="Q29" s="7">
        <v>7.6</v>
      </c>
      <c r="R29" s="7">
        <v>7.1</v>
      </c>
      <c r="S29" s="7">
        <v>7.4</v>
      </c>
      <c r="T29" s="7">
        <v>7.1</v>
      </c>
      <c r="U29" s="7">
        <v>7</v>
      </c>
      <c r="V29" s="7">
        <v>7.7</v>
      </c>
      <c r="W29" s="7">
        <v>6.4</v>
      </c>
      <c r="X29" s="7">
        <v>7.8</v>
      </c>
      <c r="Y29" s="7">
        <v>7.1</v>
      </c>
      <c r="Z29" s="7">
        <v>8.1</v>
      </c>
      <c r="AA29" s="7">
        <v>8</v>
      </c>
      <c r="AB29" s="7">
        <v>10.1</v>
      </c>
      <c r="AC29" s="7">
        <v>6.4</v>
      </c>
      <c r="AD29" s="7">
        <v>8.3000000000000007</v>
      </c>
      <c r="AE29" s="7">
        <v>7</v>
      </c>
      <c r="AF29" s="4"/>
      <c r="AG29" s="4" t="s">
        <v>48</v>
      </c>
      <c r="AH29" s="4"/>
      <c r="AI29" s="4"/>
    </row>
    <row r="30" spans="1:3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4"/>
      <c r="AG30" s="4"/>
      <c r="AH30" s="4"/>
      <c r="AI30" s="4"/>
    </row>
    <row r="31" spans="1:3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4"/>
      <c r="AG31" s="4"/>
      <c r="AH31" s="4"/>
      <c r="AI31" s="4"/>
    </row>
    <row r="32" spans="1: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>
      <c r="A33" s="25" t="s">
        <v>166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1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>
      <c r="A35" s="4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4"/>
      <c r="AG35" s="4"/>
      <c r="AH35" s="4"/>
      <c r="AI35" s="4"/>
    </row>
    <row r="36" spans="1:35">
      <c r="A36" s="4"/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4"/>
      <c r="AG36" s="4"/>
      <c r="AH36" s="4"/>
      <c r="AI36" s="4"/>
    </row>
    <row r="37" spans="1:35">
      <c r="A37" s="4"/>
      <c r="B37" s="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4"/>
      <c r="AG37" s="4"/>
      <c r="AH37" s="4"/>
      <c r="AI37" s="4"/>
    </row>
    <row r="38" spans="1:35">
      <c r="A38" s="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4"/>
      <c r="AG38" s="4"/>
      <c r="AH38" s="4"/>
      <c r="AI38" s="4"/>
    </row>
    <row r="39" spans="1:35">
      <c r="A39" s="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4"/>
      <c r="AG39" s="4"/>
      <c r="AH39" s="4"/>
      <c r="AI39" s="4"/>
    </row>
    <row r="40" spans="1:3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5">
      <c r="B46" s="29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</cols>
  <sheetData>
    <row r="1" spans="1:34" s="13" customFormat="1">
      <c r="A1" s="12" t="s">
        <v>165</v>
      </c>
      <c r="B1" s="12" t="s">
        <v>17</v>
      </c>
      <c r="C1" s="32" t="s">
        <v>0</v>
      </c>
      <c r="D1" s="32"/>
      <c r="E1" s="32"/>
      <c r="F1" s="32" t="s">
        <v>1</v>
      </c>
      <c r="G1" s="32"/>
      <c r="H1" s="32"/>
      <c r="I1" s="32"/>
      <c r="J1" s="12" t="s">
        <v>2</v>
      </c>
      <c r="K1" s="12" t="s">
        <v>14</v>
      </c>
      <c r="L1" s="12" t="s">
        <v>3</v>
      </c>
      <c r="M1" s="12" t="s">
        <v>4</v>
      </c>
      <c r="N1" s="12" t="s">
        <v>5</v>
      </c>
      <c r="O1" s="12" t="s">
        <v>6</v>
      </c>
      <c r="P1" s="32" t="s">
        <v>7</v>
      </c>
      <c r="Q1" s="32"/>
      <c r="R1" s="32"/>
      <c r="S1" s="32"/>
      <c r="T1" s="12" t="s">
        <v>16</v>
      </c>
      <c r="U1" s="12"/>
      <c r="V1" s="12"/>
      <c r="W1" s="12"/>
      <c r="X1" s="32" t="s">
        <v>8</v>
      </c>
      <c r="Y1" s="32"/>
      <c r="Z1" s="32"/>
      <c r="AA1" s="12" t="s">
        <v>9</v>
      </c>
      <c r="AB1" s="12" t="s">
        <v>10</v>
      </c>
      <c r="AC1" s="12" t="s">
        <v>11</v>
      </c>
      <c r="AD1" s="12" t="s">
        <v>12</v>
      </c>
      <c r="AE1" s="12" t="s">
        <v>13</v>
      </c>
      <c r="AF1" s="12"/>
      <c r="AG1" s="12"/>
      <c r="AH1" s="12"/>
    </row>
    <row r="2" spans="1:34" s="15" customFormat="1">
      <c r="A2" s="14" t="s">
        <v>164</v>
      </c>
      <c r="B2" s="14"/>
      <c r="C2" s="14" t="s">
        <v>18</v>
      </c>
      <c r="D2" s="14" t="s">
        <v>19</v>
      </c>
      <c r="E2" s="14" t="s">
        <v>20</v>
      </c>
      <c r="F2" s="14" t="s">
        <v>21</v>
      </c>
      <c r="G2" s="14" t="s">
        <v>22</v>
      </c>
      <c r="H2" s="14" t="s">
        <v>24</v>
      </c>
      <c r="I2" s="14" t="s">
        <v>23</v>
      </c>
      <c r="J2" s="14"/>
      <c r="K2" s="14"/>
      <c r="L2" s="14"/>
      <c r="M2" s="14"/>
      <c r="N2" s="14"/>
      <c r="O2" s="14"/>
      <c r="P2" s="14" t="s">
        <v>25</v>
      </c>
      <c r="Q2" s="14" t="s">
        <v>26</v>
      </c>
      <c r="R2" s="14" t="s">
        <v>27</v>
      </c>
      <c r="S2" s="14" t="s">
        <v>28</v>
      </c>
      <c r="T2" s="14" t="s">
        <v>29</v>
      </c>
      <c r="U2" s="14" t="s">
        <v>30</v>
      </c>
      <c r="V2" s="14" t="s">
        <v>31</v>
      </c>
      <c r="W2" s="14" t="s">
        <v>32</v>
      </c>
      <c r="X2" s="14" t="s">
        <v>33</v>
      </c>
      <c r="Y2" s="14" t="s">
        <v>34</v>
      </c>
      <c r="Z2" s="14" t="s">
        <v>35</v>
      </c>
      <c r="AA2" s="14"/>
      <c r="AB2" s="14"/>
      <c r="AC2" s="14"/>
      <c r="AD2" s="14"/>
      <c r="AE2" s="14"/>
      <c r="AF2" s="14"/>
      <c r="AG2" s="14"/>
      <c r="AH2" s="14"/>
    </row>
    <row r="3" spans="1:3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>
      <c r="A4" s="5" t="s">
        <v>36</v>
      </c>
      <c r="B4" s="11">
        <f>SUM('Landgericht Erstinstanz'!B4,'Landgericht Berufung'!B4)</f>
        <v>385017</v>
      </c>
      <c r="C4" s="11">
        <f>SUM('Landgericht Erstinstanz'!C4,'Landgericht Berufung'!C4)</f>
        <v>46303</v>
      </c>
      <c r="D4" s="11">
        <f>SUM('Landgericht Erstinstanz'!D4,'Landgericht Berufung'!D4)</f>
        <v>19734</v>
      </c>
      <c r="E4" s="11">
        <f>SUM('Landgericht Erstinstanz'!E4,'Landgericht Berufung'!E4)</f>
        <v>26569</v>
      </c>
      <c r="F4" s="11">
        <f>SUM('Landgericht Erstinstanz'!F4,'Landgericht Berufung'!F4)</f>
        <v>65159</v>
      </c>
      <c r="G4" s="11">
        <f>SUM('Landgericht Erstinstanz'!G4,'Landgericht Berufung'!G4)</f>
        <v>42473</v>
      </c>
      <c r="H4" s="11">
        <f>SUM('Landgericht Erstinstanz'!H4,'Landgericht Berufung'!H4)</f>
        <v>13603</v>
      </c>
      <c r="I4" s="11">
        <f>SUM('Landgericht Erstinstanz'!I4,'Landgericht Berufung'!I4)</f>
        <v>9083</v>
      </c>
      <c r="J4" s="11">
        <f>SUM('Landgericht Erstinstanz'!J4,'Landgericht Berufung'!J4)</f>
        <v>23887</v>
      </c>
      <c r="K4" s="11">
        <f>SUM('Landgericht Erstinstanz'!K4,'Landgericht Berufung'!K4)</f>
        <v>9545</v>
      </c>
      <c r="L4" s="11">
        <f>SUM('Landgericht Erstinstanz'!L4,'Landgericht Berufung'!L4)</f>
        <v>2940</v>
      </c>
      <c r="M4" s="11">
        <f>SUM('Landgericht Erstinstanz'!M4,'Landgericht Berufung'!M4)</f>
        <v>15501</v>
      </c>
      <c r="N4" s="11">
        <f>SUM('Landgericht Erstinstanz'!N4,'Landgericht Berufung'!N4)</f>
        <v>35451</v>
      </c>
      <c r="O4" s="11">
        <f>SUM('Landgericht Erstinstanz'!O4,'Landgericht Berufung'!O4)</f>
        <v>5351</v>
      </c>
      <c r="P4" s="11">
        <f>SUM('Landgericht Erstinstanz'!P4,'Landgericht Berufung'!P4)</f>
        <v>30252</v>
      </c>
      <c r="Q4" s="11">
        <f>SUM('Landgericht Erstinstanz'!Q4,'Landgericht Berufung'!Q4)</f>
        <v>4673</v>
      </c>
      <c r="R4" s="11">
        <f>SUM('Landgericht Erstinstanz'!R4,'Landgericht Berufung'!R4)</f>
        <v>16100</v>
      </c>
      <c r="S4" s="11">
        <f>SUM('Landgericht Erstinstanz'!S4,'Landgericht Berufung'!S4)</f>
        <v>9479</v>
      </c>
      <c r="T4" s="11">
        <f>SUM('Landgericht Erstinstanz'!T4,'Landgericht Berufung'!T4)</f>
        <v>90219</v>
      </c>
      <c r="U4" s="11">
        <f>SUM('Landgericht Erstinstanz'!U4,'Landgericht Berufung'!U4)</f>
        <v>25466</v>
      </c>
      <c r="V4" s="11">
        <f>SUM('Landgericht Erstinstanz'!V4,'Landgericht Berufung'!V4)</f>
        <v>36476</v>
      </c>
      <c r="W4" s="11">
        <f>SUM('Landgericht Erstinstanz'!W4,'Landgericht Berufung'!W4)</f>
        <v>28277</v>
      </c>
      <c r="X4" s="11">
        <f>SUM('Landgericht Erstinstanz'!X4,'Landgericht Berufung'!X4)</f>
        <v>16674</v>
      </c>
      <c r="Y4" s="11">
        <f>SUM('Landgericht Erstinstanz'!Y4,'Landgericht Berufung'!Y4)</f>
        <v>10412</v>
      </c>
      <c r="Z4" s="11">
        <f>SUM('Landgericht Erstinstanz'!Z4,'Landgericht Berufung'!Z4)</f>
        <v>6262</v>
      </c>
      <c r="AA4" s="11">
        <f>SUM('Landgericht Erstinstanz'!AA4,'Landgericht Berufung'!AA4)</f>
        <v>4421</v>
      </c>
      <c r="AB4" s="11">
        <f>SUM('Landgericht Erstinstanz'!AB4,'Landgericht Berufung'!AB4)</f>
        <v>14721</v>
      </c>
      <c r="AC4" s="11">
        <f>SUM('Landgericht Erstinstanz'!AC4,'Landgericht Berufung'!AC4)</f>
        <v>6634</v>
      </c>
      <c r="AD4" s="11">
        <f>SUM('Landgericht Erstinstanz'!AD4,'Landgericht Berufung'!AD4)</f>
        <v>10929</v>
      </c>
      <c r="AE4" s="11">
        <f>SUM('Landgericht Erstinstanz'!AE4,'Landgericht Berufung'!AE4)</f>
        <v>7030</v>
      </c>
      <c r="AF4" s="2"/>
      <c r="AG4" s="4"/>
      <c r="AH4" s="4"/>
    </row>
    <row r="5" spans="1:34">
      <c r="A5" s="5" t="s">
        <v>39</v>
      </c>
      <c r="B5" s="11">
        <f>SUM('Landgericht Erstinstanz'!B5,'Landgericht Berufung'!B5)</f>
        <v>96554</v>
      </c>
      <c r="C5" s="11">
        <f>SUM('Landgericht Erstinstanz'!C5,'Landgericht Berufung'!C5)</f>
        <v>15521</v>
      </c>
      <c r="D5" s="11">
        <f>SUM('Landgericht Erstinstanz'!D5,'Landgericht Berufung'!D5)</f>
        <v>5654</v>
      </c>
      <c r="E5" s="11">
        <f>SUM('Landgericht Erstinstanz'!E5,'Landgericht Berufung'!E5)</f>
        <v>9867</v>
      </c>
      <c r="F5" s="11">
        <f>SUM('Landgericht Erstinstanz'!F5,'Landgericht Berufung'!F5)</f>
        <v>18386</v>
      </c>
      <c r="G5" s="11">
        <f>SUM('Landgericht Erstinstanz'!G5,'Landgericht Berufung'!G5)</f>
        <v>11334</v>
      </c>
      <c r="H5" s="11">
        <f>SUM('Landgericht Erstinstanz'!H5,'Landgericht Berufung'!H5)</f>
        <v>4099</v>
      </c>
      <c r="I5" s="11">
        <f>SUM('Landgericht Erstinstanz'!I5,'Landgericht Berufung'!I5)</f>
        <v>2953</v>
      </c>
      <c r="J5" s="11">
        <f>SUM('Landgericht Erstinstanz'!J5,'Landgericht Berufung'!J5)</f>
        <v>4985</v>
      </c>
      <c r="K5" s="11">
        <f>SUM('Landgericht Erstinstanz'!K5,'Landgericht Berufung'!K5)</f>
        <v>2179</v>
      </c>
      <c r="L5" s="11">
        <f>SUM('Landgericht Erstinstanz'!L5,'Landgericht Berufung'!L5)</f>
        <v>909</v>
      </c>
      <c r="M5" s="11">
        <f>SUM('Landgericht Erstinstanz'!M5,'Landgericht Berufung'!M5)</f>
        <v>3695</v>
      </c>
      <c r="N5" s="11">
        <f>SUM('Landgericht Erstinstanz'!N5,'Landgericht Berufung'!N5)</f>
        <v>7904</v>
      </c>
      <c r="O5" s="11">
        <f>SUM('Landgericht Erstinstanz'!O5,'Landgericht Berufung'!O5)</f>
        <v>1255</v>
      </c>
      <c r="P5" s="11">
        <f>SUM('Landgericht Erstinstanz'!P5,'Landgericht Berufung'!P5)</f>
        <v>7710</v>
      </c>
      <c r="Q5" s="11">
        <f>SUM('Landgericht Erstinstanz'!Q5,'Landgericht Berufung'!Q5)</f>
        <v>1110</v>
      </c>
      <c r="R5" s="11">
        <f>SUM('Landgericht Erstinstanz'!R5,'Landgericht Berufung'!R5)</f>
        <v>4163</v>
      </c>
      <c r="S5" s="11">
        <f>SUM('Landgericht Erstinstanz'!S5,'Landgericht Berufung'!S5)</f>
        <v>2437</v>
      </c>
      <c r="T5" s="11">
        <f>SUM('Landgericht Erstinstanz'!T5,'Landgericht Berufung'!T5)</f>
        <v>19586</v>
      </c>
      <c r="U5" s="11">
        <f>SUM('Landgericht Erstinstanz'!U5,'Landgericht Berufung'!U5)</f>
        <v>4864</v>
      </c>
      <c r="V5" s="11">
        <f>SUM('Landgericht Erstinstanz'!V5,'Landgericht Berufung'!V5)</f>
        <v>9223</v>
      </c>
      <c r="W5" s="11">
        <f>SUM('Landgericht Erstinstanz'!W5,'Landgericht Berufung'!W5)</f>
        <v>5499</v>
      </c>
      <c r="X5" s="11">
        <f>SUM('Landgericht Erstinstanz'!X5,'Landgericht Berufung'!X5)</f>
        <v>3840</v>
      </c>
      <c r="Y5" s="11">
        <f>SUM('Landgericht Erstinstanz'!Y5,'Landgericht Berufung'!Y5)</f>
        <v>2424</v>
      </c>
      <c r="Z5" s="11">
        <f>SUM('Landgericht Erstinstanz'!Z5,'Landgericht Berufung'!Z5)</f>
        <v>1416</v>
      </c>
      <c r="AA5" s="11">
        <f>SUM('Landgericht Erstinstanz'!AA5,'Landgericht Berufung'!AA5)</f>
        <v>1311</v>
      </c>
      <c r="AB5" s="11">
        <f>SUM('Landgericht Erstinstanz'!AB5,'Landgericht Berufung'!AB5)</f>
        <v>3447</v>
      </c>
      <c r="AC5" s="11">
        <f>SUM('Landgericht Erstinstanz'!AC5,'Landgericht Berufung'!AC5)</f>
        <v>1390</v>
      </c>
      <c r="AD5" s="11">
        <f>SUM('Landgericht Erstinstanz'!AD5,'Landgericht Berufung'!AD5)</f>
        <v>2743</v>
      </c>
      <c r="AE5" s="11">
        <f>SUM('Landgericht Erstinstanz'!AE5,'Landgericht Berufung'!AE5)</f>
        <v>1693</v>
      </c>
      <c r="AF5" s="2"/>
      <c r="AG5" s="4"/>
      <c r="AH5" s="4"/>
    </row>
    <row r="6" spans="1:34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</row>
    <row r="7" spans="1:34">
      <c r="A7" s="5" t="s">
        <v>45</v>
      </c>
      <c r="B7" s="11">
        <f>SUM('Landgericht Erstinstanz'!B7,'Landgericht Berufung'!B7)</f>
        <v>377874</v>
      </c>
      <c r="C7" s="11">
        <f>SUM('Landgericht Erstinstanz'!C7,'Landgericht Berufung'!C7)</f>
        <v>46180</v>
      </c>
      <c r="D7" s="11">
        <f>SUM('Landgericht Erstinstanz'!D7,'Landgericht Berufung'!D7)</f>
        <v>19673</v>
      </c>
      <c r="E7" s="11">
        <f>SUM('Landgericht Erstinstanz'!E7,'Landgericht Berufung'!E7)</f>
        <v>26507</v>
      </c>
      <c r="F7" s="11">
        <f>SUM('Landgericht Erstinstanz'!F7,'Landgericht Berufung'!F7)</f>
        <v>64700</v>
      </c>
      <c r="G7" s="11">
        <f>SUM('Landgericht Erstinstanz'!G7,'Landgericht Berufung'!G7)</f>
        <v>42244</v>
      </c>
      <c r="H7" s="11">
        <f>SUM('Landgericht Erstinstanz'!H7,'Landgericht Berufung'!H7)</f>
        <v>13481</v>
      </c>
      <c r="I7" s="11">
        <f>SUM('Landgericht Erstinstanz'!I7,'Landgericht Berufung'!I7)</f>
        <v>8975</v>
      </c>
      <c r="J7" s="11">
        <f>SUM('Landgericht Erstinstanz'!J7,'Landgericht Berufung'!J7)</f>
        <v>22633</v>
      </c>
      <c r="K7" s="11">
        <f>SUM('Landgericht Erstinstanz'!K7,'Landgericht Berufung'!K7)</f>
        <v>9403</v>
      </c>
      <c r="L7" s="11">
        <f>SUM('Landgericht Erstinstanz'!L7,'Landgericht Berufung'!L7)</f>
        <v>2783</v>
      </c>
      <c r="M7" s="11">
        <f>SUM('Landgericht Erstinstanz'!M7,'Landgericht Berufung'!M7)</f>
        <v>15418</v>
      </c>
      <c r="N7" s="11">
        <f>SUM('Landgericht Erstinstanz'!N7,'Landgericht Berufung'!N7)</f>
        <v>35429</v>
      </c>
      <c r="O7" s="11">
        <f>SUM('Landgericht Erstinstanz'!O7,'Landgericht Berufung'!O7)</f>
        <v>5015</v>
      </c>
      <c r="P7" s="11">
        <f>SUM('Landgericht Erstinstanz'!P7,'Landgericht Berufung'!P7)</f>
        <v>28642</v>
      </c>
      <c r="Q7" s="11">
        <f>SUM('Landgericht Erstinstanz'!Q7,'Landgericht Berufung'!Q7)</f>
        <v>4304</v>
      </c>
      <c r="R7" s="11">
        <f>SUM('Landgericht Erstinstanz'!R7,'Landgericht Berufung'!R7)</f>
        <v>15211</v>
      </c>
      <c r="S7" s="11">
        <f>SUM('Landgericht Erstinstanz'!S7,'Landgericht Berufung'!S7)</f>
        <v>9127</v>
      </c>
      <c r="T7" s="11">
        <f>SUM('Landgericht Erstinstanz'!T7,'Landgericht Berufung'!T7)</f>
        <v>88097</v>
      </c>
      <c r="U7" s="11">
        <f>SUM('Landgericht Erstinstanz'!U7,'Landgericht Berufung'!U7)</f>
        <v>25201</v>
      </c>
      <c r="V7" s="11">
        <f>SUM('Landgericht Erstinstanz'!V7,'Landgericht Berufung'!V7)</f>
        <v>36030</v>
      </c>
      <c r="W7" s="11">
        <f>SUM('Landgericht Erstinstanz'!W7,'Landgericht Berufung'!W7)</f>
        <v>26866</v>
      </c>
      <c r="X7" s="11">
        <f>SUM('Landgericht Erstinstanz'!X7,'Landgericht Berufung'!X7)</f>
        <v>16660</v>
      </c>
      <c r="Y7" s="11">
        <f>SUM('Landgericht Erstinstanz'!Y7,'Landgericht Berufung'!Y7)</f>
        <v>10403</v>
      </c>
      <c r="Z7" s="11">
        <f>SUM('Landgericht Erstinstanz'!Z7,'Landgericht Berufung'!Z7)</f>
        <v>6257</v>
      </c>
      <c r="AA7" s="11">
        <f>SUM('Landgericht Erstinstanz'!AA7,'Landgericht Berufung'!AA7)</f>
        <v>4417</v>
      </c>
      <c r="AB7" s="11">
        <f>SUM('Landgericht Erstinstanz'!AB7,'Landgericht Berufung'!AB7)</f>
        <v>14654</v>
      </c>
      <c r="AC7" s="11">
        <f>SUM('Landgericht Erstinstanz'!AC7,'Landgericht Berufung'!AC7)</f>
        <v>6446</v>
      </c>
      <c r="AD7" s="11">
        <f>SUM('Landgericht Erstinstanz'!AD7,'Landgericht Berufung'!AD7)</f>
        <v>10493</v>
      </c>
      <c r="AE7" s="11">
        <f>SUM('Landgericht Erstinstanz'!AE7,'Landgericht Berufung'!AE7)</f>
        <v>6904</v>
      </c>
      <c r="AF7" s="4"/>
      <c r="AG7" s="4"/>
      <c r="AH7" s="4"/>
    </row>
    <row r="8" spans="1:34">
      <c r="A8" s="5" t="s">
        <v>46</v>
      </c>
      <c r="B8" s="11">
        <f>B4-B7</f>
        <v>7143</v>
      </c>
      <c r="C8" s="11">
        <f t="shared" ref="C8:AE8" si="0">C4-C7</f>
        <v>123</v>
      </c>
      <c r="D8" s="11">
        <f t="shared" si="0"/>
        <v>61</v>
      </c>
      <c r="E8" s="11">
        <f t="shared" si="0"/>
        <v>62</v>
      </c>
      <c r="F8" s="11">
        <f t="shared" si="0"/>
        <v>459</v>
      </c>
      <c r="G8" s="11">
        <f t="shared" si="0"/>
        <v>229</v>
      </c>
      <c r="H8" s="11">
        <f t="shared" si="0"/>
        <v>122</v>
      </c>
      <c r="I8" s="11">
        <f t="shared" si="0"/>
        <v>108</v>
      </c>
      <c r="J8" s="11">
        <f t="shared" si="0"/>
        <v>1254</v>
      </c>
      <c r="K8" s="11">
        <f t="shared" si="0"/>
        <v>142</v>
      </c>
      <c r="L8" s="11">
        <f t="shared" si="0"/>
        <v>157</v>
      </c>
      <c r="M8" s="11">
        <f t="shared" si="0"/>
        <v>83</v>
      </c>
      <c r="N8" s="11">
        <f t="shared" si="0"/>
        <v>22</v>
      </c>
      <c r="O8" s="11">
        <f t="shared" si="0"/>
        <v>336</v>
      </c>
      <c r="P8" s="11">
        <f t="shared" si="0"/>
        <v>1610</v>
      </c>
      <c r="Q8" s="11">
        <f t="shared" si="0"/>
        <v>369</v>
      </c>
      <c r="R8" s="11">
        <f t="shared" si="0"/>
        <v>889</v>
      </c>
      <c r="S8" s="11">
        <f t="shared" si="0"/>
        <v>352</v>
      </c>
      <c r="T8" s="11">
        <f t="shared" si="0"/>
        <v>2122</v>
      </c>
      <c r="U8" s="11">
        <f t="shared" si="0"/>
        <v>265</v>
      </c>
      <c r="V8" s="11">
        <f t="shared" si="0"/>
        <v>446</v>
      </c>
      <c r="W8" s="11">
        <f t="shared" si="0"/>
        <v>1411</v>
      </c>
      <c r="X8" s="11">
        <f t="shared" si="0"/>
        <v>14</v>
      </c>
      <c r="Y8" s="11">
        <f t="shared" si="0"/>
        <v>9</v>
      </c>
      <c r="Z8" s="11">
        <f t="shared" si="0"/>
        <v>5</v>
      </c>
      <c r="AA8" s="11">
        <f t="shared" si="0"/>
        <v>4</v>
      </c>
      <c r="AB8" s="11">
        <f t="shared" si="0"/>
        <v>67</v>
      </c>
      <c r="AC8" s="11">
        <f t="shared" si="0"/>
        <v>188</v>
      </c>
      <c r="AD8" s="11">
        <f t="shared" si="0"/>
        <v>436</v>
      </c>
      <c r="AE8" s="11">
        <f t="shared" si="0"/>
        <v>126</v>
      </c>
      <c r="AF8" s="4"/>
      <c r="AG8" s="4"/>
      <c r="AH8" s="4"/>
    </row>
    <row r="9" spans="1:34">
      <c r="A9" s="5" t="s">
        <v>38</v>
      </c>
      <c r="B9" s="3">
        <f>B8/B4</f>
        <v>1.8552427555146914E-2</v>
      </c>
      <c r="C9" s="3">
        <f t="shared" ref="C9:AE9" si="1">C8/C4</f>
        <v>2.6564153510571669E-3</v>
      </c>
      <c r="D9" s="3">
        <f t="shared" si="1"/>
        <v>3.0911117867639605E-3</v>
      </c>
      <c r="E9" s="3">
        <f t="shared" si="1"/>
        <v>2.3335466144755166E-3</v>
      </c>
      <c r="F9" s="3">
        <f t="shared" si="1"/>
        <v>7.0443070028699028E-3</v>
      </c>
      <c r="G9" s="3">
        <f t="shared" si="1"/>
        <v>5.3916605843712479E-3</v>
      </c>
      <c r="H9" s="3">
        <f t="shared" si="1"/>
        <v>8.9686098654708519E-3</v>
      </c>
      <c r="I9" s="3">
        <f t="shared" si="1"/>
        <v>1.1890344599801827E-2</v>
      </c>
      <c r="J9" s="3">
        <f t="shared" si="1"/>
        <v>5.2497174195168923E-2</v>
      </c>
      <c r="K9" s="3">
        <f t="shared" si="1"/>
        <v>1.4876898899947616E-2</v>
      </c>
      <c r="L9" s="3">
        <f t="shared" si="1"/>
        <v>5.3401360544217687E-2</v>
      </c>
      <c r="M9" s="3">
        <f t="shared" si="1"/>
        <v>5.354493258499452E-3</v>
      </c>
      <c r="N9" s="3">
        <f t="shared" si="1"/>
        <v>6.205748780006206E-4</v>
      </c>
      <c r="O9" s="3">
        <f t="shared" si="1"/>
        <v>6.2792001495047656E-2</v>
      </c>
      <c r="P9" s="3">
        <f t="shared" si="1"/>
        <v>5.321962184318392E-2</v>
      </c>
      <c r="Q9" s="3">
        <f t="shared" si="1"/>
        <v>7.8964262786218709E-2</v>
      </c>
      <c r="R9" s="3">
        <f t="shared" si="1"/>
        <v>5.5217391304347829E-2</v>
      </c>
      <c r="S9" s="3">
        <f t="shared" si="1"/>
        <v>3.71347188521996E-2</v>
      </c>
      <c r="T9" s="3">
        <f t="shared" si="1"/>
        <v>2.3520544452942285E-2</v>
      </c>
      <c r="U9" s="3">
        <f t="shared" si="1"/>
        <v>1.0406031571507107E-2</v>
      </c>
      <c r="V9" s="3">
        <f t="shared" si="1"/>
        <v>1.22272178966992E-2</v>
      </c>
      <c r="W9" s="3">
        <f t="shared" si="1"/>
        <v>4.9899211373200837E-2</v>
      </c>
      <c r="X9" s="3">
        <f t="shared" si="1"/>
        <v>8.3963056255247689E-4</v>
      </c>
      <c r="Y9" s="3">
        <f t="shared" si="1"/>
        <v>8.6438724548597767E-4</v>
      </c>
      <c r="Z9" s="3">
        <f t="shared" si="1"/>
        <v>7.9846694346854044E-4</v>
      </c>
      <c r="AA9" s="3">
        <f t="shared" si="1"/>
        <v>9.0477267586518888E-4</v>
      </c>
      <c r="AB9" s="3">
        <f t="shared" si="1"/>
        <v>4.5513212417634674E-3</v>
      </c>
      <c r="AC9" s="3">
        <f t="shared" si="1"/>
        <v>2.8338860416038589E-2</v>
      </c>
      <c r="AD9" s="3">
        <f t="shared" si="1"/>
        <v>3.9893860371488697E-2</v>
      </c>
      <c r="AE9" s="3">
        <f t="shared" si="1"/>
        <v>1.7923186344238975E-2</v>
      </c>
      <c r="AF9" s="4"/>
      <c r="AG9" s="4"/>
      <c r="AH9" s="4"/>
    </row>
    <row r="10" spans="1:34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4"/>
      <c r="AG10" s="4"/>
      <c r="AH10" s="4"/>
    </row>
    <row r="11" spans="1:34">
      <c r="A11" s="5" t="s">
        <v>41</v>
      </c>
      <c r="B11" s="11">
        <f>SUM('Landgericht Erstinstanz'!B11,'Landgericht Berufung'!B11)</f>
        <v>3346</v>
      </c>
      <c r="C11" s="11">
        <f>SUM('Landgericht Erstinstanz'!C11,'Landgericht Berufung'!C11)</f>
        <v>107</v>
      </c>
      <c r="D11" s="11">
        <f>SUM('Landgericht Erstinstanz'!D11,'Landgericht Berufung'!D11)</f>
        <v>53</v>
      </c>
      <c r="E11" s="11">
        <f>SUM('Landgericht Erstinstanz'!E11,'Landgericht Berufung'!E11)</f>
        <v>54</v>
      </c>
      <c r="F11" s="11">
        <f>SUM('Landgericht Erstinstanz'!F11,'Landgericht Berufung'!F11)</f>
        <v>314</v>
      </c>
      <c r="G11" s="11">
        <f>SUM('Landgericht Erstinstanz'!G11,'Landgericht Berufung'!G11)</f>
        <v>166</v>
      </c>
      <c r="H11" s="11">
        <f>SUM('Landgericht Erstinstanz'!H11,'Landgericht Berufung'!H11)</f>
        <v>70</v>
      </c>
      <c r="I11" s="11">
        <f>SUM('Landgericht Erstinstanz'!I11,'Landgericht Berufung'!I11)</f>
        <v>78</v>
      </c>
      <c r="J11" s="11">
        <f>SUM('Landgericht Erstinstanz'!J11,'Landgericht Berufung'!J11)</f>
        <v>448</v>
      </c>
      <c r="K11" s="11">
        <f>SUM('Landgericht Erstinstanz'!K11,'Landgericht Berufung'!K11)</f>
        <v>88</v>
      </c>
      <c r="L11" s="11">
        <f>SUM('Landgericht Erstinstanz'!L11,'Landgericht Berufung'!L11)</f>
        <v>97</v>
      </c>
      <c r="M11" s="11">
        <f>SUM('Landgericht Erstinstanz'!M11,'Landgericht Berufung'!M11)</f>
        <v>63</v>
      </c>
      <c r="N11" s="11">
        <f>SUM('Landgericht Erstinstanz'!N11,'Landgericht Berufung'!N11)</f>
        <v>14</v>
      </c>
      <c r="O11" s="11">
        <f>SUM('Landgericht Erstinstanz'!O11,'Landgericht Berufung'!O11)</f>
        <v>107</v>
      </c>
      <c r="P11" s="11">
        <f>SUM('Landgericht Erstinstanz'!P11,'Landgericht Berufung'!P11)</f>
        <v>670</v>
      </c>
      <c r="Q11" s="11">
        <f>SUM('Landgericht Erstinstanz'!Q11,'Landgericht Berufung'!Q11)</f>
        <v>114</v>
      </c>
      <c r="R11" s="11">
        <f>SUM('Landgericht Erstinstanz'!R11,'Landgericht Berufung'!R11)</f>
        <v>398</v>
      </c>
      <c r="S11" s="11">
        <f>SUM('Landgericht Erstinstanz'!S11,'Landgericht Berufung'!S11)</f>
        <v>158</v>
      </c>
      <c r="T11" s="11">
        <f>SUM('Landgericht Erstinstanz'!T11,'Landgericht Berufung'!T11)</f>
        <v>1051</v>
      </c>
      <c r="U11" s="11">
        <f>SUM('Landgericht Erstinstanz'!U11,'Landgericht Berufung'!U11)</f>
        <v>193</v>
      </c>
      <c r="V11" s="11">
        <f>SUM('Landgericht Erstinstanz'!V11,'Landgericht Berufung'!V11)</f>
        <v>200</v>
      </c>
      <c r="W11" s="11">
        <f>SUM('Landgericht Erstinstanz'!W11,'Landgericht Berufung'!W11)</f>
        <v>658</v>
      </c>
      <c r="X11" s="11">
        <f>SUM('Landgericht Erstinstanz'!X11,'Landgericht Berufung'!X11)</f>
        <v>4</v>
      </c>
      <c r="Y11" s="11">
        <f>SUM('Landgericht Erstinstanz'!Y11,'Landgericht Berufung'!Y11)</f>
        <v>4</v>
      </c>
      <c r="Z11" s="11">
        <f>SUM('Landgericht Erstinstanz'!Z11,'Landgericht Berufung'!Z11)</f>
        <v>0</v>
      </c>
      <c r="AA11" s="11">
        <f>SUM('Landgericht Erstinstanz'!AA11,'Landgericht Berufung'!AA11)</f>
        <v>3</v>
      </c>
      <c r="AB11" s="11">
        <f>SUM('Landgericht Erstinstanz'!AB11,'Landgericht Berufung'!AB11)</f>
        <v>41</v>
      </c>
      <c r="AC11" s="11">
        <f>SUM('Landgericht Erstinstanz'!AC11,'Landgericht Berufung'!AC11)</f>
        <v>86</v>
      </c>
      <c r="AD11" s="11">
        <f>SUM('Landgericht Erstinstanz'!AD11,'Landgericht Berufung'!AD11)</f>
        <v>181</v>
      </c>
      <c r="AE11" s="11">
        <f>SUM('Landgericht Erstinstanz'!AE11,'Landgericht Berufung'!AE11)</f>
        <v>72</v>
      </c>
      <c r="AF11" s="4"/>
      <c r="AG11" s="4"/>
      <c r="AH11" s="4"/>
    </row>
    <row r="12" spans="1:34">
      <c r="A12" s="5" t="s">
        <v>43</v>
      </c>
      <c r="B12" s="11">
        <f>SUM('Landgericht Erstinstanz'!B12,'Landgericht Berufung'!B12)</f>
        <v>2599</v>
      </c>
      <c r="C12" s="11">
        <f>SUM('Landgericht Erstinstanz'!C12,'Landgericht Berufung'!C12)</f>
        <v>87</v>
      </c>
      <c r="D12" s="11">
        <f>SUM('Landgericht Erstinstanz'!D12,'Landgericht Berufung'!D12)</f>
        <v>49</v>
      </c>
      <c r="E12" s="11">
        <f>SUM('Landgericht Erstinstanz'!E12,'Landgericht Berufung'!E12)</f>
        <v>38</v>
      </c>
      <c r="F12" s="11">
        <f>SUM('Landgericht Erstinstanz'!F12,'Landgericht Berufung'!F12)</f>
        <v>280</v>
      </c>
      <c r="G12" s="11">
        <f>SUM('Landgericht Erstinstanz'!G12,'Landgericht Berufung'!G12)</f>
        <v>142</v>
      </c>
      <c r="H12" s="11">
        <f>SUM('Landgericht Erstinstanz'!H12,'Landgericht Berufung'!H12)</f>
        <v>64</v>
      </c>
      <c r="I12" s="11">
        <f>SUM('Landgericht Erstinstanz'!I12,'Landgericht Berufung'!I12)</f>
        <v>74</v>
      </c>
      <c r="J12" s="11">
        <f>SUM('Landgericht Erstinstanz'!J12,'Landgericht Berufung'!J12)</f>
        <v>307</v>
      </c>
      <c r="K12" s="11">
        <f>SUM('Landgericht Erstinstanz'!K12,'Landgericht Berufung'!K12)</f>
        <v>82</v>
      </c>
      <c r="L12" s="11">
        <f>SUM('Landgericht Erstinstanz'!L12,'Landgericht Berufung'!L12)</f>
        <v>92</v>
      </c>
      <c r="M12" s="11">
        <f>SUM('Landgericht Erstinstanz'!M12,'Landgericht Berufung'!M12)</f>
        <v>33</v>
      </c>
      <c r="N12" s="11">
        <f>SUM('Landgericht Erstinstanz'!N12,'Landgericht Berufung'!N12)</f>
        <v>12</v>
      </c>
      <c r="O12" s="11">
        <f>SUM('Landgericht Erstinstanz'!O12,'Landgericht Berufung'!O12)</f>
        <v>102</v>
      </c>
      <c r="P12" s="11">
        <f>SUM('Landgericht Erstinstanz'!P12,'Landgericht Berufung'!P12)</f>
        <v>656</v>
      </c>
      <c r="Q12" s="11">
        <f>SUM('Landgericht Erstinstanz'!Q12,'Landgericht Berufung'!Q12)</f>
        <v>110</v>
      </c>
      <c r="R12" s="11">
        <f>SUM('Landgericht Erstinstanz'!R12,'Landgericht Berufung'!R12)</f>
        <v>395</v>
      </c>
      <c r="S12" s="11">
        <f>SUM('Landgericht Erstinstanz'!S12,'Landgericht Berufung'!S12)</f>
        <v>151</v>
      </c>
      <c r="T12" s="11">
        <f>SUM('Landgericht Erstinstanz'!T12,'Landgericht Berufung'!T12)</f>
        <v>609</v>
      </c>
      <c r="U12" s="11">
        <f>SUM('Landgericht Erstinstanz'!U12,'Landgericht Berufung'!U12)</f>
        <v>84</v>
      </c>
      <c r="V12" s="11">
        <f>SUM('Landgericht Erstinstanz'!V12,'Landgericht Berufung'!V12)</f>
        <v>184</v>
      </c>
      <c r="W12" s="11">
        <f>SUM('Landgericht Erstinstanz'!W12,'Landgericht Berufung'!W12)</f>
        <v>341</v>
      </c>
      <c r="X12" s="11">
        <f>SUM('Landgericht Erstinstanz'!X12,'Landgericht Berufung'!X12)</f>
        <v>2</v>
      </c>
      <c r="Y12" s="11">
        <f>SUM('Landgericht Erstinstanz'!Y12,'Landgericht Berufung'!Y12)</f>
        <v>2</v>
      </c>
      <c r="Z12" s="11">
        <f>SUM('Landgericht Erstinstanz'!Z12,'Landgericht Berufung'!Z12)</f>
        <v>0</v>
      </c>
      <c r="AA12" s="11">
        <f>SUM('Landgericht Erstinstanz'!AA12,'Landgericht Berufung'!AA12)</f>
        <v>2</v>
      </c>
      <c r="AB12" s="11">
        <f>SUM('Landgericht Erstinstanz'!AB12,'Landgericht Berufung'!AB12)</f>
        <v>39</v>
      </c>
      <c r="AC12" s="11">
        <f>SUM('Landgericht Erstinstanz'!AC12,'Landgericht Berufung'!AC12)</f>
        <v>84</v>
      </c>
      <c r="AD12" s="11">
        <f>SUM('Landgericht Erstinstanz'!AD12,'Landgericht Berufung'!AD12)</f>
        <v>171</v>
      </c>
      <c r="AE12" s="11">
        <f>SUM('Landgericht Erstinstanz'!AE12,'Landgericht Berufung'!AE12)</f>
        <v>41</v>
      </c>
      <c r="AF12" s="4"/>
      <c r="AG12" s="4"/>
      <c r="AH12" s="4"/>
    </row>
    <row r="13" spans="1:34" s="17" customFormat="1">
      <c r="A13" s="5" t="s">
        <v>55</v>
      </c>
      <c r="B13" s="3">
        <f>B11/B8</f>
        <v>0.46843063138737223</v>
      </c>
      <c r="C13" s="3">
        <f t="shared" ref="C13:AE13" si="2">C11/C8</f>
        <v>0.86991869918699183</v>
      </c>
      <c r="D13" s="3">
        <f t="shared" si="2"/>
        <v>0.86885245901639341</v>
      </c>
      <c r="E13" s="3">
        <f t="shared" si="2"/>
        <v>0.87096774193548387</v>
      </c>
      <c r="F13" s="3">
        <f t="shared" si="2"/>
        <v>0.68409586056644878</v>
      </c>
      <c r="G13" s="3">
        <f t="shared" si="2"/>
        <v>0.72489082969432317</v>
      </c>
      <c r="H13" s="3">
        <f t="shared" si="2"/>
        <v>0.57377049180327866</v>
      </c>
      <c r="I13" s="3">
        <f t="shared" si="2"/>
        <v>0.72222222222222221</v>
      </c>
      <c r="J13" s="3">
        <f t="shared" si="2"/>
        <v>0.35725677830940988</v>
      </c>
      <c r="K13" s="3">
        <f t="shared" si="2"/>
        <v>0.61971830985915488</v>
      </c>
      <c r="L13" s="3">
        <f t="shared" si="2"/>
        <v>0.61783439490445857</v>
      </c>
      <c r="M13" s="3">
        <f t="shared" si="2"/>
        <v>0.75903614457831325</v>
      </c>
      <c r="N13" s="3">
        <f t="shared" si="2"/>
        <v>0.63636363636363635</v>
      </c>
      <c r="O13" s="3">
        <f t="shared" si="2"/>
        <v>0.31845238095238093</v>
      </c>
      <c r="P13" s="3">
        <f t="shared" si="2"/>
        <v>0.41614906832298137</v>
      </c>
      <c r="Q13" s="3">
        <f t="shared" si="2"/>
        <v>0.30894308943089432</v>
      </c>
      <c r="R13" s="3">
        <f t="shared" si="2"/>
        <v>0.44769403824521936</v>
      </c>
      <c r="S13" s="3">
        <f t="shared" si="2"/>
        <v>0.44886363636363635</v>
      </c>
      <c r="T13" s="3">
        <f t="shared" si="2"/>
        <v>0.49528746465598494</v>
      </c>
      <c r="U13" s="3">
        <f t="shared" si="2"/>
        <v>0.72830188679245278</v>
      </c>
      <c r="V13" s="3">
        <f t="shared" si="2"/>
        <v>0.44843049327354262</v>
      </c>
      <c r="W13" s="3">
        <f t="shared" si="2"/>
        <v>0.46633593196314671</v>
      </c>
      <c r="X13" s="3">
        <f t="shared" si="2"/>
        <v>0.2857142857142857</v>
      </c>
      <c r="Y13" s="3">
        <f t="shared" si="2"/>
        <v>0.44444444444444442</v>
      </c>
      <c r="Z13" s="3">
        <f t="shared" si="2"/>
        <v>0</v>
      </c>
      <c r="AA13" s="3">
        <f t="shared" si="2"/>
        <v>0.75</v>
      </c>
      <c r="AB13" s="3">
        <f t="shared" si="2"/>
        <v>0.61194029850746268</v>
      </c>
      <c r="AC13" s="3">
        <f t="shared" si="2"/>
        <v>0.45744680851063829</v>
      </c>
      <c r="AD13" s="3">
        <f t="shared" si="2"/>
        <v>0.41513761467889909</v>
      </c>
      <c r="AE13" s="3">
        <f t="shared" si="2"/>
        <v>0.5714285714285714</v>
      </c>
      <c r="AF13" s="5"/>
      <c r="AG13" s="5"/>
      <c r="AH13" s="5"/>
    </row>
    <row r="14" spans="1:34" s="1" customFormat="1">
      <c r="A14" s="5" t="s">
        <v>53</v>
      </c>
      <c r="B14" s="3">
        <f t="shared" ref="B14:AE14" si="3">B12/B8</f>
        <v>0.36385272294554111</v>
      </c>
      <c r="C14" s="3">
        <f t="shared" si="3"/>
        <v>0.70731707317073167</v>
      </c>
      <c r="D14" s="3">
        <f t="shared" si="3"/>
        <v>0.80327868852459017</v>
      </c>
      <c r="E14" s="3">
        <f t="shared" si="3"/>
        <v>0.61290322580645162</v>
      </c>
      <c r="F14" s="3">
        <f t="shared" si="3"/>
        <v>0.61002178649237471</v>
      </c>
      <c r="G14" s="3">
        <f t="shared" si="3"/>
        <v>0.62008733624454149</v>
      </c>
      <c r="H14" s="3">
        <f t="shared" si="3"/>
        <v>0.52459016393442626</v>
      </c>
      <c r="I14" s="3">
        <f t="shared" si="3"/>
        <v>0.68518518518518523</v>
      </c>
      <c r="J14" s="3">
        <f t="shared" si="3"/>
        <v>0.24481658692185007</v>
      </c>
      <c r="K14" s="3">
        <f t="shared" si="3"/>
        <v>0.57746478873239437</v>
      </c>
      <c r="L14" s="3">
        <f t="shared" si="3"/>
        <v>0.5859872611464968</v>
      </c>
      <c r="M14" s="3">
        <f t="shared" si="3"/>
        <v>0.39759036144578314</v>
      </c>
      <c r="N14" s="3">
        <f t="shared" si="3"/>
        <v>0.54545454545454541</v>
      </c>
      <c r="O14" s="3">
        <f t="shared" si="3"/>
        <v>0.30357142857142855</v>
      </c>
      <c r="P14" s="3">
        <f t="shared" si="3"/>
        <v>0.40745341614906833</v>
      </c>
      <c r="Q14" s="3">
        <f t="shared" si="3"/>
        <v>0.29810298102981031</v>
      </c>
      <c r="R14" s="3">
        <f t="shared" si="3"/>
        <v>0.44431946006749157</v>
      </c>
      <c r="S14" s="3">
        <f t="shared" si="3"/>
        <v>0.42897727272727271</v>
      </c>
      <c r="T14" s="3">
        <f t="shared" si="3"/>
        <v>0.28699340245051835</v>
      </c>
      <c r="U14" s="3">
        <f t="shared" si="3"/>
        <v>0.31698113207547168</v>
      </c>
      <c r="V14" s="3">
        <f t="shared" si="3"/>
        <v>0.41255605381165922</v>
      </c>
      <c r="W14" s="3">
        <f t="shared" si="3"/>
        <v>0.24167257264351524</v>
      </c>
      <c r="X14" s="3">
        <f t="shared" si="3"/>
        <v>0.14285714285714285</v>
      </c>
      <c r="Y14" s="3">
        <f t="shared" si="3"/>
        <v>0.22222222222222221</v>
      </c>
      <c r="Z14" s="3">
        <f t="shared" si="3"/>
        <v>0</v>
      </c>
      <c r="AA14" s="3">
        <f t="shared" si="3"/>
        <v>0.5</v>
      </c>
      <c r="AB14" s="3">
        <f t="shared" si="3"/>
        <v>0.58208955223880599</v>
      </c>
      <c r="AC14" s="3">
        <f t="shared" si="3"/>
        <v>0.44680851063829785</v>
      </c>
      <c r="AD14" s="3">
        <f t="shared" si="3"/>
        <v>0.3922018348623853</v>
      </c>
      <c r="AE14" s="3">
        <f t="shared" si="3"/>
        <v>0.32539682539682541</v>
      </c>
      <c r="AF14" s="5"/>
      <c r="AG14" s="5"/>
      <c r="AH14" s="5"/>
    </row>
    <row r="15" spans="1:34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</row>
    <row r="16" spans="1:34">
      <c r="A16" s="5" t="s">
        <v>56</v>
      </c>
      <c r="B16" s="11">
        <f>SUM('Landgericht Erstinstanz'!B16,'Landgericht Berufung'!B16)</f>
        <v>170</v>
      </c>
      <c r="C16" s="11">
        <f>SUM('Landgericht Erstinstanz'!C16,'Landgericht Berufung'!C16)</f>
        <v>3</v>
      </c>
      <c r="D16" s="11">
        <f>SUM('Landgericht Erstinstanz'!D16,'Landgericht Berufung'!D16)</f>
        <v>1</v>
      </c>
      <c r="E16" s="11">
        <f>SUM('Landgericht Erstinstanz'!E16,'Landgericht Berufung'!E16)</f>
        <v>2</v>
      </c>
      <c r="F16" s="11">
        <f>SUM('Landgericht Erstinstanz'!F16,'Landgericht Berufung'!F16)</f>
        <v>5</v>
      </c>
      <c r="G16" s="11">
        <f>SUM('Landgericht Erstinstanz'!G16,'Landgericht Berufung'!G16)</f>
        <v>3</v>
      </c>
      <c r="H16" s="11">
        <f>SUM('Landgericht Erstinstanz'!H16,'Landgericht Berufung'!H16)</f>
        <v>2</v>
      </c>
      <c r="I16" s="11">
        <f>SUM('Landgericht Erstinstanz'!I16,'Landgericht Berufung'!I16)</f>
        <v>0</v>
      </c>
      <c r="J16" s="11">
        <f>SUM('Landgericht Erstinstanz'!J16,'Landgericht Berufung'!J16)</f>
        <v>29</v>
      </c>
      <c r="K16" s="11">
        <f>SUM('Landgericht Erstinstanz'!K16,'Landgericht Berufung'!K16)</f>
        <v>3</v>
      </c>
      <c r="L16" s="11">
        <f>SUM('Landgericht Erstinstanz'!L16,'Landgericht Berufung'!L16)</f>
        <v>4</v>
      </c>
      <c r="M16" s="11">
        <f>SUM('Landgericht Erstinstanz'!M16,'Landgericht Berufung'!M16)</f>
        <v>0</v>
      </c>
      <c r="N16" s="11">
        <f>SUM('Landgericht Erstinstanz'!N16,'Landgericht Berufung'!N16)</f>
        <v>2</v>
      </c>
      <c r="O16" s="11">
        <f>SUM('Landgericht Erstinstanz'!O16,'Landgericht Berufung'!O16)</f>
        <v>66</v>
      </c>
      <c r="P16" s="11">
        <f>SUM('Landgericht Erstinstanz'!P16,'Landgericht Berufung'!P16)</f>
        <v>16</v>
      </c>
      <c r="Q16" s="11">
        <f>SUM('Landgericht Erstinstanz'!Q16,'Landgericht Berufung'!Q16)</f>
        <v>1</v>
      </c>
      <c r="R16" s="11">
        <f>SUM('Landgericht Erstinstanz'!R16,'Landgericht Berufung'!R16)</f>
        <v>12</v>
      </c>
      <c r="S16" s="11">
        <f>SUM('Landgericht Erstinstanz'!S16,'Landgericht Berufung'!S16)</f>
        <v>3</v>
      </c>
      <c r="T16" s="11">
        <f>SUM('Landgericht Erstinstanz'!T16,'Landgericht Berufung'!T16)</f>
        <v>34</v>
      </c>
      <c r="U16" s="11">
        <f>SUM('Landgericht Erstinstanz'!U16,'Landgericht Berufung'!U16)</f>
        <v>5</v>
      </c>
      <c r="V16" s="11">
        <f>SUM('Landgericht Erstinstanz'!V16,'Landgericht Berufung'!V16)</f>
        <v>19</v>
      </c>
      <c r="W16" s="11">
        <f>SUM('Landgericht Erstinstanz'!W16,'Landgericht Berufung'!W16)</f>
        <v>10</v>
      </c>
      <c r="X16" s="11">
        <f>SUM('Landgericht Erstinstanz'!X16,'Landgericht Berufung'!X16)</f>
        <v>1</v>
      </c>
      <c r="Y16" s="11">
        <f>SUM('Landgericht Erstinstanz'!Y16,'Landgericht Berufung'!Y16)</f>
        <v>0</v>
      </c>
      <c r="Z16" s="11">
        <f>SUM('Landgericht Erstinstanz'!Z16,'Landgericht Berufung'!Z16)</f>
        <v>1</v>
      </c>
      <c r="AA16" s="11">
        <f>SUM('Landgericht Erstinstanz'!AA16,'Landgericht Berufung'!AA16)</f>
        <v>0</v>
      </c>
      <c r="AB16" s="11">
        <f>SUM('Landgericht Erstinstanz'!AB16,'Landgericht Berufung'!AB16)</f>
        <v>2</v>
      </c>
      <c r="AC16" s="11">
        <f>SUM('Landgericht Erstinstanz'!AC16,'Landgericht Berufung'!AC16)</f>
        <v>3</v>
      </c>
      <c r="AD16" s="11">
        <f>SUM('Landgericht Erstinstanz'!AD16,'Landgericht Berufung'!AD16)</f>
        <v>1</v>
      </c>
      <c r="AE16" s="11">
        <f>SUM('Landgericht Erstinstanz'!AE16,'Landgericht Berufung'!AE16)</f>
        <v>1</v>
      </c>
      <c r="AF16" s="4"/>
      <c r="AG16" s="4"/>
      <c r="AH16" s="4"/>
    </row>
    <row r="17" spans="1:34">
      <c r="A17" s="5" t="s">
        <v>57</v>
      </c>
      <c r="B17" s="11">
        <f>SUM('Landgericht Erstinstanz'!B17,'Landgericht Berufung'!B17)</f>
        <v>3627</v>
      </c>
      <c r="C17" s="11">
        <f>SUM('Landgericht Erstinstanz'!C17,'Landgericht Berufung'!C17)</f>
        <v>13</v>
      </c>
      <c r="D17" s="11">
        <f>SUM('Landgericht Erstinstanz'!D17,'Landgericht Berufung'!D17)</f>
        <v>7</v>
      </c>
      <c r="E17" s="11">
        <f>SUM('Landgericht Erstinstanz'!E17,'Landgericht Berufung'!E17)</f>
        <v>6</v>
      </c>
      <c r="F17" s="11">
        <f>SUM('Landgericht Erstinstanz'!F17,'Landgericht Berufung'!F17)</f>
        <v>140</v>
      </c>
      <c r="G17" s="11">
        <f>SUM('Landgericht Erstinstanz'!G17,'Landgericht Berufung'!G17)</f>
        <v>60</v>
      </c>
      <c r="H17" s="11">
        <f>SUM('Landgericht Erstinstanz'!H17,'Landgericht Berufung'!H17)</f>
        <v>50</v>
      </c>
      <c r="I17" s="11">
        <f>SUM('Landgericht Erstinstanz'!I17,'Landgericht Berufung'!I17)</f>
        <v>30</v>
      </c>
      <c r="J17" s="11">
        <f>SUM('Landgericht Erstinstanz'!J17,'Landgericht Berufung'!J17)</f>
        <v>777</v>
      </c>
      <c r="K17" s="11">
        <f>SUM('Landgericht Erstinstanz'!K17,'Landgericht Berufung'!K17)</f>
        <v>51</v>
      </c>
      <c r="L17" s="11">
        <f>SUM('Landgericht Erstinstanz'!L17,'Landgericht Berufung'!L17)</f>
        <v>56</v>
      </c>
      <c r="M17" s="11">
        <f>SUM('Landgericht Erstinstanz'!M17,'Landgericht Berufung'!M17)</f>
        <v>20</v>
      </c>
      <c r="N17" s="11">
        <f>SUM('Landgericht Erstinstanz'!N17,'Landgericht Berufung'!N17)</f>
        <v>6</v>
      </c>
      <c r="O17" s="11">
        <f>SUM('Landgericht Erstinstanz'!O17,'Landgericht Berufung'!O17)</f>
        <v>163</v>
      </c>
      <c r="P17" s="11">
        <f>SUM('Landgericht Erstinstanz'!P17,'Landgericht Berufung'!P17)</f>
        <v>924</v>
      </c>
      <c r="Q17" s="11">
        <f>SUM('Landgericht Erstinstanz'!Q17,'Landgericht Berufung'!Q17)</f>
        <v>254</v>
      </c>
      <c r="R17" s="11">
        <f>SUM('Landgericht Erstinstanz'!R17,'Landgericht Berufung'!R17)</f>
        <v>479</v>
      </c>
      <c r="S17" s="11">
        <f>SUM('Landgericht Erstinstanz'!S17,'Landgericht Berufung'!S17)</f>
        <v>191</v>
      </c>
      <c r="T17" s="11">
        <f>SUM('Landgericht Erstinstanz'!T17,'Landgericht Berufung'!T17)</f>
        <v>1037</v>
      </c>
      <c r="U17" s="11">
        <f>SUM('Landgericht Erstinstanz'!U17,'Landgericht Berufung'!U17)</f>
        <v>67</v>
      </c>
      <c r="V17" s="11">
        <f>SUM('Landgericht Erstinstanz'!V17,'Landgericht Berufung'!V17)</f>
        <v>227</v>
      </c>
      <c r="W17" s="11">
        <f>SUM('Landgericht Erstinstanz'!W17,'Landgericht Berufung'!W17)</f>
        <v>743</v>
      </c>
      <c r="X17" s="11">
        <f>SUM('Landgericht Erstinstanz'!X17,'Landgericht Berufung'!X17)</f>
        <v>9</v>
      </c>
      <c r="Y17" s="11">
        <f>SUM('Landgericht Erstinstanz'!Y17,'Landgericht Berufung'!Y17)</f>
        <v>5</v>
      </c>
      <c r="Z17" s="11">
        <f>SUM('Landgericht Erstinstanz'!Z17,'Landgericht Berufung'!Z17)</f>
        <v>4</v>
      </c>
      <c r="AA17" s="11">
        <f>SUM('Landgericht Erstinstanz'!AA17,'Landgericht Berufung'!AA17)</f>
        <v>1</v>
      </c>
      <c r="AB17" s="11">
        <f>SUM('Landgericht Erstinstanz'!AB17,'Landgericht Berufung'!AB17)</f>
        <v>24</v>
      </c>
      <c r="AC17" s="11">
        <f>SUM('Landgericht Erstinstanz'!AC17,'Landgericht Berufung'!AC17)</f>
        <v>99</v>
      </c>
      <c r="AD17" s="11">
        <f>SUM('Landgericht Erstinstanz'!AD17,'Landgericht Berufung'!AD17)</f>
        <v>254</v>
      </c>
      <c r="AE17" s="11">
        <f>SUM('Landgericht Erstinstanz'!AE17,'Landgericht Berufung'!AE17)</f>
        <v>53</v>
      </c>
      <c r="AF17" s="4"/>
      <c r="AG17" s="4"/>
      <c r="AH17" s="4"/>
    </row>
    <row r="18" spans="1:34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4"/>
      <c r="AG18" s="4"/>
      <c r="AH18" s="4"/>
    </row>
    <row r="19" spans="1:34">
      <c r="A19" s="5" t="s">
        <v>114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4"/>
      <c r="AG19" s="4"/>
      <c r="AH19" s="4"/>
    </row>
    <row r="20" spans="1:34">
      <c r="A20" s="27" t="s">
        <v>115</v>
      </c>
      <c r="B20" s="3">
        <f>SUM('Landgericht Erstinstanz'!B20*'Landgericht Erstinstanz'!$B$8/$B$8,'Landgericht Berufung'!B20*'Landgericht Berufung'!$B$8/$B$8)</f>
        <v>6.6078678426431475E-2</v>
      </c>
      <c r="C20" s="3">
        <f>SUM('Landgericht Erstinstanz'!C20*'Landgericht Erstinstanz'!$B$8/$B$8,'Landgericht Berufung'!C20*'Landgericht Berufung'!$B$8/$B$8)</f>
        <v>0.24891578255391411</v>
      </c>
      <c r="D20" s="3">
        <f>SUM('Landgericht Erstinstanz'!D20*'Landgericht Erstinstanz'!$B$8/$B$8,'Landgericht Berufung'!D20*'Landgericht Berufung'!$B$8/$B$8)</f>
        <v>0.11350966376898879</v>
      </c>
      <c r="E20" s="3">
        <f>SUM('Landgericht Erstinstanz'!E20*'Landgericht Erstinstanz'!$B$8/$B$8,'Landgericht Berufung'!E20*'Landgericht Berufung'!$B$8/$B$8)</f>
        <v>0.36146373846716606</v>
      </c>
      <c r="F20" s="3">
        <f>SUM('Landgericht Erstinstanz'!F20*'Landgericht Erstinstanz'!$B$8/$B$8,'Landgericht Berufung'!F20*'Landgericht Berufung'!$B$8/$B$8)</f>
        <v>7.6809274625318308E-2</v>
      </c>
      <c r="G20" s="3">
        <f>SUM('Landgericht Erstinstanz'!G20*'Landgericht Erstinstanz'!$B$8/$B$8,'Landgericht Berufung'!G20*'Landgericht Berufung'!$B$8/$B$8)</f>
        <v>0.10049664477562469</v>
      </c>
      <c r="H20" s="3">
        <f>SUM('Landgericht Erstinstanz'!H20*'Landgericht Erstinstanz'!$B$8/$B$8,'Landgericht Berufung'!H20*'Landgericht Berufung'!$B$8/$B$8)</f>
        <v>5.5907078579739873E-2</v>
      </c>
      <c r="I20" s="3">
        <f>SUM('Landgericht Erstinstanz'!I20*'Landgericht Erstinstanz'!$B$8/$B$8,'Landgericht Berufung'!I20*'Landgericht Berufung'!$B$8/$B$8)</f>
        <v>4.921113698938142E-2</v>
      </c>
      <c r="J20" s="3">
        <f>SUM('Landgericht Erstinstanz'!J20*'Landgericht Erstinstanz'!$B$8/$B$8,'Landgericht Berufung'!J20*'Landgericht Berufung'!$B$8/$B$8)</f>
        <v>5.2672411898296689E-2</v>
      </c>
      <c r="K20" s="3">
        <f>SUM('Landgericht Erstinstanz'!K20*'Landgericht Erstinstanz'!$B$8/$B$8,'Landgericht Berufung'!K20*'Landgericht Berufung'!$B$8/$B$8)</f>
        <v>6.0033660640655809E-2</v>
      </c>
      <c r="L20" s="3">
        <f>SUM('Landgericht Erstinstanz'!L20*'Landgericht Erstinstanz'!$B$8/$B$8,'Landgericht Berufung'!L20*'Landgericht Berufung'!$B$8/$B$8)</f>
        <v>1.2412490603691113E-2</v>
      </c>
      <c r="M20" s="3">
        <f>SUM('Landgericht Erstinstanz'!M20*'Landgericht Erstinstanz'!$B$8/$B$8,'Landgericht Berufung'!M20*'Landgericht Berufung'!$B$8/$B$8)</f>
        <v>4.8117556167395166E-2</v>
      </c>
      <c r="N20" s="3">
        <f>SUM('Landgericht Erstinstanz'!N20*'Landgericht Erstinstanz'!$B$8/$B$8,'Landgericht Berufung'!N20*'Landgericht Berufung'!$B$8/$B$8)</f>
        <v>0</v>
      </c>
      <c r="O20" s="3">
        <f>SUM('Landgericht Erstinstanz'!O20*'Landgericht Erstinstanz'!$B$8/$B$8,'Landgericht Berufung'!O20*'Landgericht Berufung'!$B$8/$B$8)</f>
        <v>0.20015481566454368</v>
      </c>
      <c r="P20" s="3">
        <f>SUM('Landgericht Erstinstanz'!P20*'Landgericht Erstinstanz'!$B$8/$B$8,'Landgericht Berufung'!P20*'Landgericht Berufung'!$B$8/$B$8)</f>
        <v>3.1411761145308068E-2</v>
      </c>
      <c r="Q20" s="3">
        <f>SUM('Landgericht Erstinstanz'!Q20*'Landgericht Erstinstanz'!$B$8/$B$8,'Landgericht Berufung'!Q20*'Landgericht Berufung'!$B$8/$B$8)</f>
        <v>5.3390713007657664E-3</v>
      </c>
      <c r="R20" s="3">
        <f>SUM('Landgericht Erstinstanz'!R20*'Landgericht Erstinstanz'!$B$8/$B$8,'Landgericht Berufung'!R20*'Landgericht Berufung'!$B$8/$B$8)</f>
        <v>4.5971922909067722E-2</v>
      </c>
      <c r="S20" s="3">
        <f>SUM('Landgericht Erstinstanz'!S20*'Landgericht Erstinstanz'!$B$8/$B$8,'Landgericht Berufung'!S20*'Landgericht Berufung'!$B$8/$B$8)</f>
        <v>2.2399552008959822E-2</v>
      </c>
      <c r="T20" s="3">
        <f>SUM('Landgericht Erstinstanz'!T20*'Landgericht Erstinstanz'!$B$8/$B$8,'Landgericht Berufung'!T20*'Landgericht Berufung'!$B$8/$B$8)</f>
        <v>8.8498782231238526E-2</v>
      </c>
      <c r="U20" s="3">
        <f>SUM('Landgericht Erstinstanz'!U20*'Landgericht Erstinstanz'!$B$8/$B$8,'Landgericht Berufung'!U20*'Landgericht Berufung'!$B$8/$B$8)</f>
        <v>0.11235576085291042</v>
      </c>
      <c r="V20" s="3">
        <f>SUM('Landgericht Erstinstanz'!V20*'Landgericht Erstinstanz'!$B$8/$B$8,'Landgericht Berufung'!V20*'Landgericht Berufung'!$B$8/$B$8)</f>
        <v>7.5206950617368165E-2</v>
      </c>
      <c r="W20" s="3">
        <f>SUM('Landgericht Erstinstanz'!W20*'Landgericht Erstinstanz'!$B$8/$B$8,'Landgericht Berufung'!W20*'Landgericht Berufung'!$B$8/$B$8)</f>
        <v>8.9744616369254945E-2</v>
      </c>
      <c r="X20" s="3">
        <f>SUM('Landgericht Erstinstanz'!X20*'Landgericht Erstinstanz'!$B$8/$B$8,'Landgericht Berufung'!X20*'Landgericht Berufung'!$B$8/$B$8)</f>
        <v>0</v>
      </c>
      <c r="Y20" s="3">
        <f>SUM('Landgericht Erstinstanz'!Y20*'Landgericht Erstinstanz'!$B$8/$B$8,'Landgericht Berufung'!Y20*'Landgericht Berufung'!$B$8/$B$8)</f>
        <v>0</v>
      </c>
      <c r="Z20" s="3">
        <f>SUM('Landgericht Erstinstanz'!Z20*'Landgericht Erstinstanz'!$B$8/$B$8,'Landgericht Berufung'!Z20*'Landgericht Berufung'!$B$8/$B$8)</f>
        <v>0</v>
      </c>
      <c r="AA20" s="3">
        <f>SUM('Landgericht Erstinstanz'!AA20*'Landgericht Erstinstanz'!$B$8/$B$8,'Landgericht Berufung'!AA20*'Landgericht Berufung'!$B$8/$B$8)</f>
        <v>0</v>
      </c>
      <c r="AB20" s="3">
        <f>SUM('Landgericht Erstinstanz'!AB20*'Landgericht Erstinstanz'!$B$8/$B$8,'Landgericht Berufung'!AB20*'Landgericht Berufung'!$B$8/$B$8)</f>
        <v>8.9942816528284814E-2</v>
      </c>
      <c r="AC20" s="3">
        <f>SUM('Landgericht Erstinstanz'!AC20*'Landgericht Erstinstanz'!$B$8/$B$8,'Landgericht Berufung'!AC20*'Landgericht Berufung'!$B$8/$B$8)</f>
        <v>2.1297934697043767E-2</v>
      </c>
      <c r="AD20" s="3">
        <f>SUM('Landgericht Erstinstanz'!AD20*'Landgericht Erstinstanz'!$B$8/$B$8,'Landgericht Berufung'!AD20*'Landgericht Berufung'!$B$8/$B$8)</f>
        <v>1.8572896147710849E-2</v>
      </c>
      <c r="AE20" s="3">
        <f>SUM('Landgericht Erstinstanz'!AE20*'Landgericht Erstinstanz'!$B$8/$B$8,'Landgericht Berufung'!AE20*'Landgericht Berufung'!$B$8/$B$8)</f>
        <v>3.2479350412991742E-2</v>
      </c>
      <c r="AF20" s="4"/>
      <c r="AG20" s="4"/>
      <c r="AH20" s="4"/>
    </row>
    <row r="21" spans="1:34">
      <c r="A21" s="27" t="s">
        <v>116</v>
      </c>
      <c r="B21" s="3">
        <f>SUM('Landgericht Erstinstanz'!B21*'Landgericht Erstinstanz'!$B$8/$B$8,'Landgericht Berufung'!B21*'Landgericht Berufung'!$B$8/$B$8)</f>
        <v>0.21335573288534229</v>
      </c>
      <c r="C21" s="3">
        <f>SUM('Landgericht Erstinstanz'!C21*'Landgericht Erstinstanz'!$B$8/$B$8,'Landgericht Berufung'!C21*'Landgericht Berufung'!$B$8/$B$8)</f>
        <v>0.29975302667859688</v>
      </c>
      <c r="D21" s="3">
        <f>SUM('Landgericht Erstinstanz'!D21*'Landgericht Erstinstanz'!$B$8/$B$8,'Landgericht Berufung'!D21*'Landgericht Berufung'!$B$8/$B$8)</f>
        <v>0.26058596752593249</v>
      </c>
      <c r="E21" s="3">
        <f>SUM('Landgericht Erstinstanz'!E21*'Landgericht Erstinstanz'!$B$8/$B$8,'Landgericht Berufung'!E21*'Landgericht Berufung'!$B$8/$B$8)</f>
        <v>0.33003210903523861</v>
      </c>
      <c r="F21" s="3">
        <f>SUM('Landgericht Erstinstanz'!F21*'Landgericht Erstinstanz'!$B$8/$B$8,'Landgericht Berufung'!F21*'Landgericht Berufung'!$B$8/$B$8)</f>
        <v>0.21434101047708776</v>
      </c>
      <c r="G21" s="3">
        <f>SUM('Landgericht Erstinstanz'!G21*'Landgericht Erstinstanz'!$B$8/$B$8,'Landgericht Berufung'!G21*'Landgericht Berufung'!$B$8/$B$8)</f>
        <v>0.15283017209610963</v>
      </c>
      <c r="H21" s="3">
        <f>SUM('Landgericht Erstinstanz'!H21*'Landgericht Erstinstanz'!$B$8/$B$8,'Landgericht Berufung'!H21*'Landgericht Berufung'!$B$8/$B$8)</f>
        <v>0.23161503983035092</v>
      </c>
      <c r="I21" s="3">
        <f>SUM('Landgericht Erstinstanz'!I21*'Landgericht Erstinstanz'!$B$8/$B$8,'Landgericht Berufung'!I21*'Landgericht Berufung'!$B$8/$B$8)</f>
        <v>0.30949987060864842</v>
      </c>
      <c r="J21" s="3">
        <f>SUM('Landgericht Erstinstanz'!J21*'Landgericht Erstinstanz'!$B$8/$B$8,'Landgericht Berufung'!J21*'Landgericht Berufung'!$B$8/$B$8)</f>
        <v>0.12125787187226553</v>
      </c>
      <c r="K21" s="3">
        <f>SUM('Landgericht Erstinstanz'!K21*'Landgericht Erstinstanz'!$B$8/$B$8,'Landgericht Berufung'!K21*'Landgericht Berufung'!$B$8/$B$8)</f>
        <v>0.2133679954138144</v>
      </c>
      <c r="L21" s="3">
        <f>SUM('Landgericht Erstinstanz'!L21*'Landgericht Erstinstanz'!$B$8/$B$8,'Landgericht Berufung'!L21*'Landgericht Berufung'!$B$8/$B$8)</f>
        <v>0.10550617013137445</v>
      </c>
      <c r="M21" s="3">
        <f>SUM('Landgericht Erstinstanz'!M21*'Landgericht Erstinstanz'!$B$8/$B$8,'Landgericht Berufung'!M21*'Landgericht Berufung'!$B$8/$B$8)</f>
        <v>0.19247022466958066</v>
      </c>
      <c r="N21" s="3">
        <f>SUM('Landgericht Erstinstanz'!N21*'Landgericht Erstinstanz'!$B$8/$B$8,'Landgericht Berufung'!N21*'Landgericht Berufung'!$B$8/$B$8)</f>
        <v>8.8580046580886571E-2</v>
      </c>
      <c r="O21" s="3">
        <f>SUM('Landgericht Erstinstanz'!O21*'Landgericht Erstinstanz'!$B$8/$B$8,'Landgericht Berufung'!O21*'Landgericht Berufung'!$B$8/$B$8)</f>
        <v>0.21217686242685108</v>
      </c>
      <c r="P21" s="3">
        <f>SUM('Landgericht Erstinstanz'!P21*'Landgericht Erstinstanz'!$B$8/$B$8,'Landgericht Berufung'!P21*'Landgericht Berufung'!$B$8/$B$8)</f>
        <v>0.28268806305289829</v>
      </c>
      <c r="Q21" s="3">
        <f>SUM('Landgericht Erstinstanz'!Q21*'Landgericht Erstinstanz'!$B$8/$B$8,'Landgericht Berufung'!Q21*'Landgericht Berufung'!$B$8/$B$8)</f>
        <v>0.18686749552680179</v>
      </c>
      <c r="R21" s="3">
        <f>SUM('Landgericht Erstinstanz'!R21*'Landgericht Erstinstanz'!$B$8/$B$8,'Landgericht Berufung'!R21*'Landgericht Berufung'!$B$8/$B$8)</f>
        <v>0.29168897519633036</v>
      </c>
      <c r="S21" s="3">
        <f>SUM('Landgericht Erstinstanz'!S21*'Landgericht Erstinstanz'!$B$8/$B$8,'Landgericht Berufung'!S21*'Landgericht Berufung'!$B$8/$B$8)</f>
        <v>0.36199776004479911</v>
      </c>
      <c r="T21" s="3">
        <f>SUM('Landgericht Erstinstanz'!T21*'Landgericht Erstinstanz'!$B$8/$B$8,'Landgericht Berufung'!T21*'Landgericht Berufung'!$B$8/$B$8)</f>
        <v>0.24147178732489905</v>
      </c>
      <c r="U21" s="3">
        <f>SUM('Landgericht Erstinstanz'!U21*'Landgericht Erstinstanz'!$B$8/$B$8,'Landgericht Berufung'!U21*'Landgericht Berufung'!$B$8/$B$8)</f>
        <v>0.17951342168375756</v>
      </c>
      <c r="V21" s="3">
        <f>SUM('Landgericht Erstinstanz'!V21*'Landgericht Erstinstanz'!$B$8/$B$8,'Landgericht Berufung'!V21*'Landgericht Berufung'!$B$8/$B$8)</f>
        <v>0.34935934227951176</v>
      </c>
      <c r="W21" s="3">
        <f>SUM('Landgericht Erstinstanz'!W21*'Landgericht Erstinstanz'!$B$8/$B$8,'Landgericht Berufung'!W21*'Landgericht Berufung'!$B$8/$B$8)</f>
        <v>0.21224629498856923</v>
      </c>
      <c r="X21" s="3">
        <f>SUM('Landgericht Erstinstanz'!X21*'Landgericht Erstinstanz'!$B$8/$B$8,'Landgericht Berufung'!X21*'Landgericht Berufung'!$B$8/$B$8)</f>
        <v>0.32542887603786386</v>
      </c>
      <c r="Y21" s="3">
        <f>SUM('Landgericht Erstinstanz'!Y21*'Landgericht Erstinstanz'!$B$8/$B$8,'Landgericht Berufung'!Y21*'Landgericht Berufung'!$B$8/$B$8)</f>
        <v>0.39101217975640484</v>
      </c>
      <c r="Z21" s="3">
        <f>SUM('Landgericht Erstinstanz'!Z21*'Landgericht Erstinstanz'!$B$8/$B$8,'Landgericht Berufung'!Z21*'Landgericht Berufung'!$B$8/$B$8)</f>
        <v>0.19487610247795045</v>
      </c>
      <c r="AA21" s="3">
        <f>SUM('Landgericht Erstinstanz'!AA21*'Landgericht Erstinstanz'!$B$8/$B$8,'Landgericht Berufung'!AA21*'Landgericht Berufung'!$B$8/$B$8)</f>
        <v>0.24359512809743805</v>
      </c>
      <c r="AB21" s="3">
        <f>SUM('Landgericht Erstinstanz'!AB21*'Landgericht Erstinstanz'!$B$8/$B$8,'Landgericht Berufung'!AB21*'Landgericht Berufung'!$B$8/$B$8)</f>
        <v>8.7762090912027912E-2</v>
      </c>
      <c r="AC21" s="3">
        <f>SUM('Landgericht Erstinstanz'!AC21*'Landgericht Erstinstanz'!$B$8/$B$8,'Landgericht Berufung'!AC21*'Landgericht Berufung'!$B$8/$B$8)</f>
        <v>0.23407669551527005</v>
      </c>
      <c r="AD21" s="3">
        <f>SUM('Landgericht Erstinstanz'!AD21*'Landgericht Erstinstanz'!$B$8/$B$8,'Landgericht Berufung'!AD21*'Landgericht Berufung'!$B$8/$B$8)</f>
        <v>0.14867308287637065</v>
      </c>
      <c r="AE21" s="3">
        <f>SUM('Landgericht Erstinstanz'!AE21*'Landgericht Erstinstanz'!$B$8/$B$8,'Landgericht Berufung'!AE21*'Landgericht Berufung'!$B$8/$B$8)</f>
        <v>0.11367772644547107</v>
      </c>
      <c r="AF21" s="4"/>
      <c r="AG21" s="4"/>
      <c r="AH21" s="4"/>
    </row>
    <row r="22" spans="1:34">
      <c r="A22" s="27" t="s">
        <v>117</v>
      </c>
      <c r="B22" s="3">
        <f>SUM('Landgericht Erstinstanz'!B22*'Landgericht Erstinstanz'!$B$8/$B$8,'Landgericht Berufung'!B22*'Landgericht Berufung'!$B$8/$B$8)</f>
        <v>0.35895282094358116</v>
      </c>
      <c r="C22" s="3">
        <f>SUM('Landgericht Erstinstanz'!C22*'Landgericht Erstinstanz'!$B$8/$B$8,'Landgericht Berufung'!C22*'Landgericht Berufung'!$B$8/$B$8)</f>
        <v>0.18019922210251446</v>
      </c>
      <c r="D22" s="3">
        <f>SUM('Landgericht Erstinstanz'!D22*'Landgericht Erstinstanz'!$B$8/$B$8,'Landgericht Berufung'!D22*'Landgericht Berufung'!$B$8/$B$8)</f>
        <v>0.22144453337348347</v>
      </c>
      <c r="E22" s="3">
        <f>SUM('Landgericht Erstinstanz'!E22*'Landgericht Erstinstanz'!$B$8/$B$8,'Landgericht Berufung'!E22*'Landgericht Berufung'!$B$8/$B$8)</f>
        <v>0.12572651772770996</v>
      </c>
      <c r="F22" s="3">
        <f>SUM('Landgericht Erstinstanz'!F22*'Landgericht Erstinstanz'!$B$8/$B$8,'Landgericht Berufung'!F22*'Landgericht Berufung'!$B$8/$B$8)</f>
        <v>0.32016602911185021</v>
      </c>
      <c r="G22" s="3">
        <f>SUM('Landgericht Erstinstanz'!G22*'Landgericht Erstinstanz'!$B$8/$B$8,'Landgericht Berufung'!G22*'Landgericht Berufung'!$B$8/$B$8)</f>
        <v>0.30546133471949394</v>
      </c>
      <c r="H22" s="3">
        <f>SUM('Landgericht Erstinstanz'!H22*'Landgericht Erstinstanz'!$B$8/$B$8,'Landgericht Berufung'!H22*'Landgericht Berufung'!$B$8/$B$8)</f>
        <v>0.32745574596704785</v>
      </c>
      <c r="I22" s="3">
        <f>SUM('Landgericht Erstinstanz'!I22*'Landgericht Erstinstanz'!$B$8/$B$8,'Landgericht Berufung'!I22*'Landgericht Berufung'!$B$8/$B$8)</f>
        <v>0.347324568660142</v>
      </c>
      <c r="J22" s="3">
        <f>SUM('Landgericht Erstinstanz'!J22*'Landgericht Erstinstanz'!$B$8/$B$8,'Landgericht Berufung'!J22*'Landgericht Berufung'!$B$8/$B$8)</f>
        <v>0.43163661479245669</v>
      </c>
      <c r="K22" s="3">
        <f>SUM('Landgericht Erstinstanz'!K22*'Landgericht Erstinstanz'!$B$8/$B$8,'Landgericht Berufung'!K22*'Landgericht Berufung'!$B$8/$B$8)</f>
        <v>0.3516365877062021</v>
      </c>
      <c r="L22" s="3">
        <f>SUM('Landgericht Erstinstanz'!L22*'Landgericht Erstinstanz'!$B$8/$B$8,'Landgericht Berufung'!L22*'Landgericht Berufung'!$B$8/$B$8)</f>
        <v>0.46546839763841669</v>
      </c>
      <c r="M22" s="3">
        <f>SUM('Landgericht Erstinstanz'!M22*'Landgericht Erstinstanz'!$B$8/$B$8,'Landgericht Berufung'!M22*'Landgericht Berufung'!$B$8/$B$8)</f>
        <v>0.51804408356277321</v>
      </c>
      <c r="N22" s="3">
        <f>SUM('Landgericht Erstinstanz'!N22*'Landgericht Erstinstanz'!$B$8/$B$8,'Landgericht Berufung'!N22*'Landgericht Berufung'!$B$8/$B$8)</f>
        <v>0.53148027948531928</v>
      </c>
      <c r="O22" s="3">
        <f>SUM('Landgericht Erstinstanz'!O22*'Landgericht Erstinstanz'!$B$8/$B$8,'Landgericht Berufung'!O22*'Landgericht Berufung'!$B$8/$B$8)</f>
        <v>0.27230752431853505</v>
      </c>
      <c r="P22" s="3">
        <f>SUM('Landgericht Erstinstanz'!P22*'Landgericht Erstinstanz'!$B$8/$B$8,'Landgericht Berufung'!P22*'Landgericht Berufung'!$B$8/$B$8)</f>
        <v>0.36880970345194863</v>
      </c>
      <c r="Q22" s="3">
        <f>SUM('Landgericht Erstinstanz'!Q22*'Landgericht Erstinstanz'!$B$8/$B$8,'Landgericht Berufung'!Q22*'Landgericht Berufung'!$B$8/$B$8)</f>
        <v>0.33849309315183562</v>
      </c>
      <c r="R22" s="3">
        <f>SUM('Landgericht Erstinstanz'!R22*'Landgericht Erstinstanz'!$B$8/$B$8,'Landgericht Berufung'!R22*'Landgericht Berufung'!$B$8/$B$8)</f>
        <v>0.35143220035484218</v>
      </c>
      <c r="S22" s="3">
        <f>SUM('Landgericht Erstinstanz'!S22*'Landgericht Erstinstanz'!$B$8/$B$8,'Landgericht Berufung'!S22*'Landgericht Berufung'!$B$8/$B$8)</f>
        <v>0.44400111997760044</v>
      </c>
      <c r="T22" s="3">
        <f>SUM('Landgericht Erstinstanz'!T22*'Landgericht Erstinstanz'!$B$8/$B$8,'Landgericht Berufung'!T22*'Landgericht Berufung'!$B$8/$B$8)</f>
        <v>0.31162255230493285</v>
      </c>
      <c r="U22" s="3">
        <f>SUM('Landgericht Erstinstanz'!U22*'Landgericht Erstinstanz'!$B$8/$B$8,'Landgericht Berufung'!U22*'Landgericht Berufung'!$B$8/$B$8)</f>
        <v>0.31033745858947365</v>
      </c>
      <c r="V22" s="3">
        <f>SUM('Landgericht Erstinstanz'!V22*'Landgericht Erstinstanz'!$B$8/$B$8,'Landgericht Berufung'!V22*'Landgericht Berufung'!$B$8/$B$8)</f>
        <v>0.34142192330167315</v>
      </c>
      <c r="W22" s="3">
        <f>SUM('Landgericht Erstinstanz'!W22*'Landgericht Erstinstanz'!$B$8/$B$8,'Landgericht Berufung'!W22*'Landgericht Berufung'!$B$8/$B$8)</f>
        <v>0.30797133879132826</v>
      </c>
      <c r="X22" s="3">
        <f>SUM('Landgericht Erstinstanz'!X22*'Landgericht Erstinstanz'!$B$8/$B$8,'Landgericht Berufung'!X22*'Landgericht Berufung'!$B$8/$B$8)</f>
        <v>7.4952347106904016E-2</v>
      </c>
      <c r="Y22" s="3">
        <f>SUM('Landgericht Erstinstanz'!Y22*'Landgericht Erstinstanz'!$B$8/$B$8,'Landgericht Berufung'!Y22*'Landgericht Berufung'!$B$8/$B$8)</f>
        <v>0.12179756404871903</v>
      </c>
      <c r="Z22" s="3">
        <f>SUM('Landgericht Erstinstanz'!Z22*'Landgericht Erstinstanz'!$B$8/$B$8,'Landgericht Berufung'!Z22*'Landgericht Berufung'!$B$8/$B$8)</f>
        <v>0</v>
      </c>
      <c r="AA22" s="3">
        <f>SUM('Landgericht Erstinstanz'!AA22*'Landgericht Erstinstanz'!$B$8/$B$8,'Landgericht Berufung'!AA22*'Landgericht Berufung'!$B$8/$B$8)</f>
        <v>0.24359512809743805</v>
      </c>
      <c r="AB22" s="3">
        <f>SUM('Landgericht Erstinstanz'!AB22*'Landgericht Erstinstanz'!$B$8/$B$8,'Landgericht Berufung'!AB22*'Landgericht Berufung'!$B$8/$B$8)</f>
        <v>0.35977126611313925</v>
      </c>
      <c r="AC22" s="3">
        <f>SUM('Landgericht Erstinstanz'!AC22*'Landgericht Erstinstanz'!$B$8/$B$8,'Landgericht Berufung'!AC22*'Landgericht Berufung'!$B$8/$B$8)</f>
        <v>0.38808554976441451</v>
      </c>
      <c r="AD22" s="3">
        <f>SUM('Landgericht Erstinstanz'!AD22*'Landgericht Erstinstanz'!$B$8/$B$8,'Landgericht Berufung'!AD22*'Landgericht Berufung'!$B$8/$B$8)</f>
        <v>0.3787742555008054</v>
      </c>
      <c r="AE22" s="3">
        <f>SUM('Landgericht Erstinstanz'!AE22*'Landgericht Erstinstanz'!$B$8/$B$8,'Landgericht Berufung'!AE22*'Landgericht Berufung'!$B$8/$B$8)</f>
        <v>0.46367072658546821</v>
      </c>
      <c r="AF22" s="4"/>
      <c r="AG22" s="4"/>
      <c r="AH22" s="4"/>
    </row>
    <row r="23" spans="1:34">
      <c r="A23" s="27" t="s">
        <v>118</v>
      </c>
      <c r="B23" s="3">
        <f>SUM('Landgericht Erstinstanz'!B23*'Landgericht Erstinstanz'!$B$8/$B$8,'Landgericht Berufung'!B23*'Landgericht Berufung'!$B$8/$B$8)</f>
        <v>0.16659666806663867</v>
      </c>
      <c r="C23" s="3">
        <f>SUM('Landgericht Erstinstanz'!C23*'Landgericht Erstinstanz'!$B$8/$B$8,'Landgericht Berufung'!C23*'Landgericht Berufung'!$B$8/$B$8)</f>
        <v>0.10167448824936547</v>
      </c>
      <c r="D23" s="3">
        <f>SUM('Landgericht Erstinstanz'!D23*'Landgericht Erstinstanz'!$B$8/$B$8,'Landgericht Berufung'!D23*'Landgericht Berufung'!$B$8/$B$8)</f>
        <v>0.16546084172656172</v>
      </c>
      <c r="E23" s="3">
        <f>SUM('Landgericht Erstinstanz'!E23*'Landgericht Erstinstanz'!$B$8/$B$8,'Landgericht Berufung'!E23*'Landgericht Berufung'!$B$8/$B$8)</f>
        <v>4.7147444147891231E-2</v>
      </c>
      <c r="F23" s="3">
        <f>SUM('Landgericht Erstinstanz'!F23*'Landgericht Erstinstanz'!$B$8/$B$8,'Landgericht Berufung'!F23*'Landgericht Berufung'!$B$8/$B$8)</f>
        <v>0.15532651509131981</v>
      </c>
      <c r="G23" s="3">
        <f>SUM('Landgericht Erstinstanz'!G23*'Landgericht Erstinstanz'!$B$8/$B$8,'Landgericht Berufung'!G23*'Landgericht Berufung'!$B$8/$B$8)</f>
        <v>0.17040735418475486</v>
      </c>
      <c r="H23" s="3">
        <f>SUM('Landgericht Erstinstanz'!H23*'Landgericht Erstinstanz'!$B$8/$B$8,'Landgericht Berufung'!H23*'Landgericht Berufung'!$B$8/$B$8)</f>
        <v>0.11980088267087118</v>
      </c>
      <c r="I23" s="3">
        <f>SUM('Landgericht Erstinstanz'!I23*'Landgericht Erstinstanz'!$B$8/$B$8,'Landgericht Berufung'!I23*'Landgericht Berufung'!$B$8/$B$8)</f>
        <v>0.16032224810049256</v>
      </c>
      <c r="J23" s="3">
        <f>SUM('Landgericht Erstinstanz'!J23*'Landgericht Erstinstanz'!$B$8/$B$8,'Landgericht Berufung'!J23*'Landgericht Berufung'!$B$8/$B$8)</f>
        <v>0.22255485583357637</v>
      </c>
      <c r="K23" s="3">
        <f>SUM('Landgericht Erstinstanz'!K23*'Landgericht Erstinstanz'!$B$8/$B$8,'Landgericht Berufung'!K23*'Landgericht Berufung'!$B$8/$B$8)</f>
        <v>0.21137962642207009</v>
      </c>
      <c r="L23" s="3">
        <f>SUM('Landgericht Erstinstanz'!L23*'Landgericht Erstinstanz'!$B$8/$B$8,'Landgericht Berufung'!L23*'Landgericht Berufung'!$B$8/$B$8)</f>
        <v>0.1985998496590578</v>
      </c>
      <c r="M23" s="3">
        <f>SUM('Landgericht Erstinstanz'!M23*'Landgericht Erstinstanz'!$B$8/$B$8,'Landgericht Berufung'!M23*'Landgericht Berufung'!$B$8/$B$8)</f>
        <v>0.10904485613991423</v>
      </c>
      <c r="N23" s="3">
        <f>SUM('Landgericht Erstinstanz'!N23*'Landgericht Erstinstanz'!$B$8/$B$8,'Landgericht Berufung'!N23*'Landgericht Berufung'!$B$8/$B$8)</f>
        <v>8.8580046580886571E-2</v>
      </c>
      <c r="O23" s="3">
        <f>SUM('Landgericht Erstinstanz'!O23*'Landgericht Erstinstanz'!$B$8/$B$8,'Landgericht Berufung'!O23*'Landgericht Berufung'!$B$8/$B$8)</f>
        <v>0.10550617013137445</v>
      </c>
      <c r="P23" s="3">
        <f>SUM('Landgericht Erstinstanz'!P23*'Landgericht Erstinstanz'!$B$8/$B$8,'Landgericht Berufung'!P23*'Landgericht Berufung'!$B$8/$B$8)</f>
        <v>0.14093824318203901</v>
      </c>
      <c r="Q23" s="3">
        <f>SUM('Landgericht Erstinstanz'!Q23*'Landgericht Erstinstanz'!$B$8/$B$8,'Landgericht Berufung'!Q23*'Landgericht Berufung'!$B$8/$B$8)</f>
        <v>0.17832095412886265</v>
      </c>
      <c r="R23" s="3">
        <f>SUM('Landgericht Erstinstanz'!R23*'Landgericht Erstinstanz'!$B$8/$B$8,'Landgericht Berufung'!R23*'Landgericht Berufung'!$B$8/$B$8)</f>
        <v>0.14271693967731691</v>
      </c>
      <c r="S23" s="3">
        <f>SUM('Landgericht Erstinstanz'!S23*'Landgericht Erstinstanz'!$B$8/$B$8,'Landgericht Berufung'!S23*'Landgericht Berufung'!$B$8/$B$8)</f>
        <v>9.6003079938401237E-2</v>
      </c>
      <c r="T23" s="3">
        <f>SUM('Landgericht Erstinstanz'!T23*'Landgericht Erstinstanz'!$B$8/$B$8,'Landgericht Berufung'!T23*'Landgericht Berufung'!$B$8/$B$8)</f>
        <v>0.1607439521440954</v>
      </c>
      <c r="U23" s="3">
        <f>SUM('Landgericht Erstinstanz'!U23*'Landgericht Erstinstanz'!$B$8/$B$8,'Landgericht Berufung'!U23*'Landgericht Berufung'!$B$8/$B$8)</f>
        <v>0.15916175700390373</v>
      </c>
      <c r="V23" s="3">
        <f>SUM('Landgericht Erstinstanz'!V23*'Landgericht Erstinstanz'!$B$8/$B$8,'Landgericht Berufung'!V23*'Landgericht Berufung'!$B$8/$B$8)</f>
        <v>0.10741013950022624</v>
      </c>
      <c r="W23" s="3">
        <f>SUM('Landgericht Erstinstanz'!W23*'Landgericht Erstinstanz'!$B$8/$B$8,'Landgericht Berufung'!W23*'Landgericht Berufung'!$B$8/$B$8)</f>
        <v>0.17640245912116681</v>
      </c>
      <c r="X23" s="3">
        <f>SUM('Landgericht Erstinstanz'!X23*'Landgericht Erstinstanz'!$B$8/$B$8,'Landgericht Berufung'!X23*'Landgericht Berufung'!$B$8/$B$8)</f>
        <v>0.22485704132071202</v>
      </c>
      <c r="Y23" s="3">
        <f>SUM('Landgericht Erstinstanz'!Y23*'Landgericht Erstinstanz'!$B$8/$B$8,'Landgericht Berufung'!Y23*'Landgericht Berufung'!$B$8/$B$8)</f>
        <v>0.24359512809743805</v>
      </c>
      <c r="Z23" s="3">
        <f>SUM('Landgericht Erstinstanz'!Z23*'Landgericht Erstinstanz'!$B$8/$B$8,'Landgericht Berufung'!Z23*'Landgericht Berufung'!$B$8/$B$8)</f>
        <v>0.19487610247795045</v>
      </c>
      <c r="AA23" s="3">
        <f>SUM('Landgericht Erstinstanz'!AA23*'Landgericht Erstinstanz'!$B$8/$B$8,'Landgericht Berufung'!AA23*'Landgericht Berufung'!$B$8/$B$8)</f>
        <v>0</v>
      </c>
      <c r="AB23" s="3">
        <f>SUM('Landgericht Erstinstanz'!AB23*'Landgericht Erstinstanz'!$B$8/$B$8,'Landgericht Berufung'!AB23*'Landgericht Berufung'!$B$8/$B$8)</f>
        <v>0.26764772396859754</v>
      </c>
      <c r="AC23" s="3">
        <f>SUM('Landgericht Erstinstanz'!AC23*'Landgericht Erstinstanz'!$B$8/$B$8,'Landgericht Berufung'!AC23*'Landgericht Berufung'!$B$8/$B$8)</f>
        <v>0.17038347757635014</v>
      </c>
      <c r="AD23" s="3">
        <f>SUM('Landgericht Erstinstanz'!AD23*'Landgericht Erstinstanz'!$B$8/$B$8,'Landgericht Berufung'!AD23*'Landgericht Berufung'!$B$8/$B$8)</f>
        <v>0.17895704057749831</v>
      </c>
      <c r="AE23" s="3">
        <f>SUM('Landgericht Erstinstanz'!AE23*'Landgericht Erstinstanz'!$B$8/$B$8,'Landgericht Berufung'!AE23*'Landgericht Berufung'!$B$8/$B$8)</f>
        <v>0.19487610247795045</v>
      </c>
      <c r="AF23" s="4"/>
      <c r="AG23" s="4"/>
      <c r="AH23" s="4"/>
    </row>
    <row r="24" spans="1:34">
      <c r="A24" s="27" t="s">
        <v>119</v>
      </c>
      <c r="B24" s="3">
        <f>SUM('Landgericht Erstinstanz'!B24*'Landgericht Erstinstanz'!$B$8/$B$8,'Landgericht Berufung'!B24*'Landgericht Berufung'!$B$8/$B$8)</f>
        <v>8.007839843203135E-2</v>
      </c>
      <c r="C24" s="3">
        <f>SUM('Landgericht Erstinstanz'!C24*'Landgericht Erstinstanz'!$B$8/$B$8,'Landgericht Berufung'!C24*'Landgericht Berufung'!$B$8/$B$8)</f>
        <v>5.0837244124682733E-2</v>
      </c>
      <c r="D24" s="3">
        <f>SUM('Landgericht Erstinstanz'!D24*'Landgericht Erstinstanz'!$B$8/$B$8,'Landgericht Berufung'!D24*'Landgericht Berufung'!$B$8/$B$8)</f>
        <v>7.3538151878471861E-2</v>
      </c>
      <c r="E24" s="3">
        <f>SUM('Landgericht Erstinstanz'!E24*'Landgericht Erstinstanz'!$B$8/$B$8,'Landgericht Berufung'!E24*'Landgericht Berufung'!$B$8/$B$8)</f>
        <v>3.1431629431927489E-2</v>
      </c>
      <c r="F24" s="3">
        <f>SUM('Landgericht Erstinstanz'!F24*'Landgericht Erstinstanz'!$B$8/$B$8,'Landgericht Berufung'!F24*'Landgericht Berufung'!$B$8/$B$8)</f>
        <v>8.900340912100678E-2</v>
      </c>
      <c r="G24" s="3">
        <f>SUM('Landgericht Erstinstanz'!G24*'Landgericht Erstinstanz'!$B$8/$B$8,'Landgericht Berufung'!G24*'Landgericht Berufung'!$B$8/$B$8)</f>
        <v>9.6127225437554031E-2</v>
      </c>
      <c r="H24" s="3">
        <f>SUM('Landgericht Erstinstanz'!H24*'Landgericht Erstinstanz'!$B$8/$B$8,'Landgericht Berufung'!H24*'Landgericht Berufung'!$B$8/$B$8)</f>
        <v>8.7853980625305528E-2</v>
      </c>
      <c r="I24" s="3">
        <f>SUM('Landgericht Erstinstanz'!I24*'Landgericht Erstinstanz'!$B$8/$B$8,'Landgericht Berufung'!I24*'Landgericht Berufung'!$B$8/$B$8)</f>
        <v>6.4746583856201662E-2</v>
      </c>
      <c r="J24" s="3">
        <f>SUM('Landgericht Erstinstanz'!J24*'Landgericht Erstinstanz'!$B$8/$B$8,'Landgericht Berufung'!J24*'Landgericht Berufung'!$B$8/$B$8)</f>
        <v>9.3285659039294463E-2</v>
      </c>
      <c r="K24" s="3">
        <f>SUM('Landgericht Erstinstanz'!K24*'Landgericht Erstinstanz'!$B$8/$B$8,'Landgericht Berufung'!K24*'Landgericht Berufung'!$B$8/$B$8)</f>
        <v>8.5347198165525745E-2</v>
      </c>
      <c r="L24" s="3">
        <f>SUM('Landgericht Erstinstanz'!L24*'Landgericht Erstinstanz'!$B$8/$B$8,'Landgericht Berufung'!L24*'Landgericht Berufung'!$B$8/$B$8)</f>
        <v>9.9299924829528902E-2</v>
      </c>
      <c r="M24" s="3">
        <f>SUM('Landgericht Erstinstanz'!M24*'Landgericht Erstinstanz'!$B$8/$B$8,'Landgericht Berufung'!M24*'Landgericht Berufung'!$B$8/$B$8)</f>
        <v>4.8117556167395166E-2</v>
      </c>
      <c r="N24" s="3">
        <f>SUM('Landgericht Erstinstanz'!N24*'Landgericht Erstinstanz'!$B$8/$B$8,'Landgericht Berufung'!N24*'Landgericht Berufung'!$B$8/$B$8)</f>
        <v>8.8580046580886571E-2</v>
      </c>
      <c r="O24" s="3">
        <f>SUM('Landgericht Erstinstanz'!O24*'Landgericht Erstinstanz'!$B$8/$B$8,'Landgericht Berufung'!O24*'Landgericht Berufung'!$B$8/$B$8)</f>
        <v>8.3400677093580303E-2</v>
      </c>
      <c r="P24" s="3">
        <f>SUM('Landgericht Erstinstanz'!P24*'Landgericht Erstinstanz'!$B$8/$B$8,'Landgericht Berufung'!P24*'Landgericht Berufung'!$B$8/$B$8)</f>
        <v>6.8366774257435203E-2</v>
      </c>
      <c r="Q24" s="3">
        <f>SUM('Landgericht Erstinstanz'!Q24*'Landgericht Erstinstanz'!$B$8/$B$8,'Landgericht Berufung'!Q24*'Landgericht Berufung'!$B$8/$B$8)</f>
        <v>0.11212049731608108</v>
      </c>
      <c r="R24" s="3">
        <f>SUM('Landgericht Erstinstanz'!R24*'Landgericht Erstinstanz'!$B$8/$B$8,'Landgericht Berufung'!R24*'Landgericht Berufung'!$B$8/$B$8)</f>
        <v>6.6154718332560841E-2</v>
      </c>
      <c r="S24" s="3">
        <f>SUM('Landgericht Erstinstanz'!S24*'Landgericht Erstinstanz'!$B$8/$B$8,'Landgericht Berufung'!S24*'Landgericht Berufung'!$B$8/$B$8)</f>
        <v>2.7999440011199778E-2</v>
      </c>
      <c r="T24" s="3">
        <f>SUM('Landgericht Erstinstanz'!T24*'Landgericht Erstinstanz'!$B$8/$B$8,'Landgericht Berufung'!T24*'Landgericht Berufung'!$B$8/$B$8)</f>
        <v>7.4063037502617626E-2</v>
      </c>
      <c r="U24" s="3">
        <f>SUM('Landgericht Erstinstanz'!U24*'Landgericht Erstinstanz'!$B$8/$B$8,'Landgericht Berufung'!U24*'Landgericht Berufung'!$B$8/$B$8)</f>
        <v>0.10481383997818051</v>
      </c>
      <c r="V24" s="3">
        <f>SUM('Landgericht Erstinstanz'!V24*'Landgericht Erstinstanz'!$B$8/$B$8,'Landgericht Berufung'!V24*'Landgericht Berufung'!$B$8/$B$8)</f>
        <v>5.4257847557666009E-2</v>
      </c>
      <c r="W24" s="3">
        <f>SUM('Landgericht Erstinstanz'!W24*'Landgericht Erstinstanz'!$B$8/$B$8,'Landgericht Berufung'!W24*'Landgericht Berufung'!$B$8/$B$8)</f>
        <v>7.6819210230193113E-2</v>
      </c>
      <c r="X24" s="3">
        <f>SUM('Landgericht Erstinstanz'!X24*'Landgericht Erstinstanz'!$B$8/$B$8,'Landgericht Berufung'!X24*'Landgericht Berufung'!$B$8/$B$8)</f>
        <v>0.29980938842761606</v>
      </c>
      <c r="Y24" s="3">
        <f>SUM('Landgericht Erstinstanz'!Y24*'Landgericht Erstinstanz'!$B$8/$B$8,'Landgericht Berufung'!Y24*'Landgericht Berufung'!$B$8/$B$8)</f>
        <v>0.12179756404871903</v>
      </c>
      <c r="Z24" s="3">
        <f>SUM('Landgericht Erstinstanz'!Z24*'Landgericht Erstinstanz'!$B$8/$B$8,'Landgericht Berufung'!Z24*'Landgericht Berufung'!$B$8/$B$8)</f>
        <v>0.5846283074338513</v>
      </c>
      <c r="AA24" s="3">
        <f>SUM('Landgericht Erstinstanz'!AA24*'Landgericht Erstinstanz'!$B$8/$B$8,'Landgericht Berufung'!AA24*'Landgericht Berufung'!$B$8/$B$8)</f>
        <v>0.24359512809743805</v>
      </c>
      <c r="AB24" s="3">
        <f>SUM('Landgericht Erstinstanz'!AB24*'Landgericht Erstinstanz'!$B$8/$B$8,'Landgericht Berufung'!AB24*'Landgericht Berufung'!$B$8/$B$8)</f>
        <v>8.9942816528284814E-2</v>
      </c>
      <c r="AC24" s="3">
        <f>SUM('Landgericht Erstinstanz'!AC24*'Landgericht Erstinstanz'!$B$8/$B$8,'Landgericht Berufung'!AC24*'Landgericht Berufung'!$B$8/$B$8)</f>
        <v>8.4991152635963671E-2</v>
      </c>
      <c r="AD24" s="3">
        <f>SUM('Landgericht Erstinstanz'!AD24*'Landgericht Erstinstanz'!$B$8/$B$8,'Landgericht Berufung'!AD24*'Landgericht Berufung'!$B$8/$B$8)</f>
        <v>8.0054736933430348E-2</v>
      </c>
      <c r="AE24" s="3">
        <f>SUM('Landgericht Erstinstanz'!AE24*'Landgericht Erstinstanz'!$B$8/$B$8,'Landgericht Berufung'!AE24*'Landgericht Berufung'!$B$8/$B$8)</f>
        <v>0.10170796584068319</v>
      </c>
      <c r="AF24" s="4"/>
      <c r="AG24" s="4"/>
      <c r="AH24" s="4"/>
    </row>
    <row r="25" spans="1:34">
      <c r="A25" s="27" t="s">
        <v>120</v>
      </c>
      <c r="B25" s="3">
        <f>SUM('Landgericht Erstinstanz'!B25*'Landgericht Erstinstanz'!$B$8/$B$8,'Landgericht Berufung'!B25*'Landgericht Berufung'!$B$8/$B$8)</f>
        <v>6.9718605627887439E-2</v>
      </c>
      <c r="C25" s="3">
        <f>SUM('Landgericht Erstinstanz'!C25*'Landgericht Erstinstanz'!$B$8/$B$8,'Landgericht Berufung'!C25*'Landgericht Berufung'!$B$8/$B$8)</f>
        <v>7.6255866187024096E-2</v>
      </c>
      <c r="D25" s="3">
        <f>SUM('Landgericht Erstinstanz'!D25*'Landgericht Erstinstanz'!$B$8/$B$8,'Landgericht Berufung'!D25*'Landgericht Berufung'!$B$8/$B$8)</f>
        <v>9.192268984808985E-2</v>
      </c>
      <c r="E25" s="3">
        <f>SUM('Landgericht Erstinstanz'!E25*'Landgericht Erstinstanz'!$B$8/$B$8,'Landgericht Berufung'!E25*'Landgericht Berufung'!$B$8/$B$8)</f>
        <v>6.2863258863854979E-2</v>
      </c>
      <c r="F25" s="3">
        <f>SUM('Landgericht Erstinstanz'!F25*'Landgericht Erstinstanz'!$B$8/$B$8,'Landgericht Berufung'!F25*'Landgericht Berufung'!$B$8/$B$8)</f>
        <v>8.2906341873162523E-2</v>
      </c>
      <c r="G25" s="3">
        <f>SUM('Landgericht Erstinstanz'!G25*'Landgericht Erstinstanz'!$B$8/$B$8,'Landgericht Berufung'!G25*'Landgericht Berufung'!$B$8/$B$8)</f>
        <v>0.10039714003926199</v>
      </c>
      <c r="H25" s="3">
        <f>SUM('Landgericht Erstinstanz'!H25*'Landgericht Erstinstanz'!$B$8/$B$8,'Landgericht Berufung'!H25*'Landgericht Berufung'!$B$8/$B$8)</f>
        <v>0.10382743164808834</v>
      </c>
      <c r="I25" s="3">
        <f>SUM('Landgericht Erstinstanz'!I25*'Landgericht Erstinstanz'!$B$8/$B$8,'Landgericht Berufung'!I25*'Landgericht Berufung'!$B$8/$B$8)</f>
        <v>1.9684454795752572E-2</v>
      </c>
      <c r="J25" s="3">
        <f>SUM('Landgericht Erstinstanz'!J25*'Landgericht Erstinstanz'!$B$8/$B$8,'Landgericht Berufung'!J25*'Landgericht Berufung'!$B$8/$B$8)</f>
        <v>5.3864269249268487E-2</v>
      </c>
      <c r="K25" s="3">
        <f>SUM('Landgericht Erstinstanz'!K25*'Landgericht Erstinstanz'!$B$8/$B$8,'Landgericht Berufung'!K25*'Landgericht Berufung'!$B$8/$B$8)</f>
        <v>4.9785865596556692E-2</v>
      </c>
      <c r="L25" s="3">
        <f>SUM('Landgericht Erstinstanz'!L25*'Landgericht Erstinstanz'!$B$8/$B$8,'Landgericht Berufung'!L25*'Landgericht Berufung'!$B$8/$B$8)</f>
        <v>6.2062453018455553E-2</v>
      </c>
      <c r="M25" s="3">
        <f>SUM('Landgericht Erstinstanz'!M25*'Landgericht Erstinstanz'!$B$8/$B$8,'Landgericht Berufung'!M25*'Landgericht Berufung'!$B$8/$B$8)</f>
        <v>1.2029389041848792E-2</v>
      </c>
      <c r="N25" s="3">
        <f>SUM('Landgericht Erstinstanz'!N25*'Landgericht Erstinstanz'!$B$8/$B$8,'Landgericht Berufung'!N25*'Landgericht Berufung'!$B$8/$B$8)</f>
        <v>4.4290023290443285E-2</v>
      </c>
      <c r="O25" s="3">
        <f>SUM('Landgericht Erstinstanz'!O25*'Landgericht Erstinstanz'!$B$8/$B$8,'Landgericht Berufung'!O25*'Landgericht Berufung'!$B$8/$B$8)</f>
        <v>8.0681188923992217E-2</v>
      </c>
      <c r="P25" s="3">
        <f>SUM('Landgericht Erstinstanz'!P25*'Landgericht Erstinstanz'!$B$8/$B$8,'Landgericht Berufung'!P25*'Landgericht Berufung'!$B$8/$B$8)</f>
        <v>6.9598608027839445E-2</v>
      </c>
      <c r="Q25" s="3">
        <f>SUM('Landgericht Erstinstanz'!Q25*'Landgericht Erstinstanz'!$B$8/$B$8,'Landgericht Berufung'!Q25*'Landgericht Berufung'!$B$8/$B$8)</f>
        <v>9.0764212113018009E-2</v>
      </c>
      <c r="R25" s="3">
        <f>SUM('Landgericht Erstinstanz'!R25*'Landgericht Erstinstanz'!$B$8/$B$8,'Landgericht Berufung'!R25*'Landgericht Berufung'!$B$8/$B$8)</f>
        <v>7.176105039464227E-2</v>
      </c>
      <c r="S25" s="3">
        <f>SUM('Landgericht Erstinstanz'!S25*'Landgericht Erstinstanz'!$B$8/$B$8,'Landgericht Berufung'!S25*'Landgericht Berufung'!$B$8/$B$8)</f>
        <v>4.1999160016799666E-2</v>
      </c>
      <c r="T25" s="3">
        <f>SUM('Landgericht Erstinstanz'!T25*'Landgericht Erstinstanz'!$B$8/$B$8,'Landgericht Berufung'!T25*'Landgericht Berufung'!$B$8/$B$8)</f>
        <v>7.5932352634300593E-2</v>
      </c>
      <c r="U25" s="3">
        <f>SUM('Landgericht Erstinstanz'!U25*'Landgericht Erstinstanz'!$B$8/$B$8,'Landgericht Berufung'!U25*'Landgericht Berufung'!$B$8/$B$8)</f>
        <v>7.9469844866050882E-2</v>
      </c>
      <c r="V25" s="3">
        <f>SUM('Landgericht Erstinstanz'!V25*'Landgericht Erstinstanz'!$B$8/$B$8,'Landgericht Berufung'!V25*'Landgericht Berufung'!$B$8/$B$8)</f>
        <v>4.7475616612957752E-2</v>
      </c>
      <c r="W25" s="3">
        <f>SUM('Landgericht Erstinstanz'!W25*'Landgericht Erstinstanz'!$B$8/$B$8,'Landgericht Berufung'!W25*'Landgericht Berufung'!$B$8/$B$8)</f>
        <v>8.3339744466692997E-2</v>
      </c>
      <c r="X25" s="3">
        <f>SUM('Landgericht Erstinstanz'!X25*'Landgericht Erstinstanz'!$B$8/$B$8,'Landgericht Berufung'!X25*'Landgericht Berufung'!$B$8/$B$8)</f>
        <v>0</v>
      </c>
      <c r="Y25" s="3">
        <f>SUM('Landgericht Erstinstanz'!Y25*'Landgericht Erstinstanz'!$B$8/$B$8,'Landgericht Berufung'!Y25*'Landgericht Berufung'!$B$8/$B$8)</f>
        <v>0</v>
      </c>
      <c r="Z25" s="3">
        <f>SUM('Landgericht Erstinstanz'!Z25*'Landgericht Erstinstanz'!$B$8/$B$8,'Landgericht Berufung'!Z25*'Landgericht Berufung'!$B$8/$B$8)</f>
        <v>0</v>
      </c>
      <c r="AA25" s="3">
        <f>SUM('Landgericht Erstinstanz'!AA25*'Landgericht Erstinstanz'!$B$8/$B$8,'Landgericht Berufung'!AA25*'Landgericht Berufung'!$B$8/$B$8)</f>
        <v>0</v>
      </c>
      <c r="AB25" s="3">
        <f>SUM('Landgericht Erstinstanz'!AB25*'Landgericht Erstinstanz'!$B$8/$B$8,'Landgericht Berufung'!AB25*'Landgericht Berufung'!$B$8/$B$8)</f>
        <v>7.4952347106904016E-2</v>
      </c>
      <c r="AC25" s="3">
        <f>SUM('Landgericht Erstinstanz'!AC25*'Landgericht Erstinstanz'!$B$8/$B$8,'Landgericht Berufung'!AC25*'Landgericht Berufung'!$B$8/$B$8)</f>
        <v>4.7920353068348465E-2</v>
      </c>
      <c r="AD25" s="3">
        <f>SUM('Landgericht Erstinstanz'!AD25*'Landgericht Erstinstanz'!$B$8/$B$8,'Landgericht Berufung'!AD25*'Landgericht Berufung'!$B$8/$B$8)</f>
        <v>9.6615025445969935E-2</v>
      </c>
      <c r="AE25" s="3">
        <f>SUM('Landgericht Erstinstanz'!AE25*'Landgericht Erstinstanz'!$B$8/$B$8,'Landgericht Berufung'!AE25*'Landgericht Berufung'!$B$8/$B$8)</f>
        <v>6.4958700825983484E-2</v>
      </c>
      <c r="AF25" s="4"/>
      <c r="AG25" s="4"/>
      <c r="AH25" s="4"/>
    </row>
    <row r="26" spans="1:34">
      <c r="A26" s="27" t="s">
        <v>121</v>
      </c>
      <c r="B26" s="3">
        <f>SUM('Landgericht Erstinstanz'!B26*'Landgericht Erstinstanz'!$B$8/$B$8,'Landgericht Berufung'!B26*'Landgericht Berufung'!$B$8/$B$8)</f>
        <v>2.3519529609407813E-2</v>
      </c>
      <c r="C26" s="3">
        <f>SUM('Landgericht Erstinstanz'!C26*'Landgericht Erstinstanz'!$B$8/$B$8,'Landgericht Berufung'!C26*'Landgericht Berufung'!$B$8/$B$8)</f>
        <v>2.5418622062341367E-2</v>
      </c>
      <c r="D26" s="3">
        <f>SUM('Landgericht Erstinstanz'!D26*'Landgericht Erstinstanz'!$B$8/$B$8,'Landgericht Berufung'!D26*'Landgericht Berufung'!$B$8/$B$8)</f>
        <v>3.676907593923593E-2</v>
      </c>
      <c r="E26" s="3">
        <f>SUM('Landgericht Erstinstanz'!E26*'Landgericht Erstinstanz'!$B$8/$B$8,'Landgericht Berufung'!E26*'Landgericht Berufung'!$B$8/$B$8)</f>
        <v>1.5715814715963745E-2</v>
      </c>
      <c r="F26" s="3">
        <f>SUM('Landgericht Erstinstanz'!F26*'Landgericht Erstinstanz'!$B$8/$B$8,'Landgericht Berufung'!F26*'Landgericht Berufung'!$B$8/$B$8)</f>
        <v>2.6334608442966274E-2</v>
      </c>
      <c r="G26" s="3">
        <f>SUM('Landgericht Erstinstanz'!G26*'Landgericht Erstinstanz'!$B$8/$B$8,'Landgericht Berufung'!G26*'Landgericht Berufung'!$B$8/$B$8)</f>
        <v>3.0585935366494465E-2</v>
      </c>
      <c r="H26" s="3">
        <f>SUM('Landgericht Erstinstanz'!H26*'Landgericht Erstinstanz'!$B$8/$B$8,'Landgericht Berufung'!H26*'Landgericht Berufung'!$B$8/$B$8)</f>
        <v>3.9933627556957056E-2</v>
      </c>
      <c r="I26" s="3">
        <f>SUM('Landgericht Erstinstanz'!I26*'Landgericht Erstinstanz'!$B$8/$B$8,'Landgericht Berufung'!I26*'Landgericht Berufung'!$B$8/$B$8)</f>
        <v>0</v>
      </c>
      <c r="J26" s="3">
        <f>SUM('Landgericht Erstinstanz'!J26*'Landgericht Erstinstanz'!$B$8/$B$8,'Landgericht Berufung'!J26*'Landgericht Berufung'!$B$8/$B$8)</f>
        <v>1.5884929826155948E-2</v>
      </c>
      <c r="K26" s="3">
        <f>SUM('Landgericht Erstinstanz'!K26*'Landgericht Erstinstanz'!$B$8/$B$8,'Landgericht Berufung'!K26*'Landgericht Berufung'!$B$8/$B$8)</f>
        <v>1.4224533027587622E-2</v>
      </c>
      <c r="L26" s="3">
        <f>SUM('Landgericht Erstinstanz'!L26*'Landgericht Erstinstanz'!$B$8/$B$8,'Landgericht Berufung'!L26*'Landgericht Berufung'!$B$8/$B$8)</f>
        <v>1.2412490603691113E-2</v>
      </c>
      <c r="M26" s="3">
        <f>SUM('Landgericht Erstinstanz'!M26*'Landgericht Erstinstanz'!$B$8/$B$8,'Landgericht Berufung'!M26*'Landgericht Berufung'!$B$8/$B$8)</f>
        <v>1.2029389041848792E-2</v>
      </c>
      <c r="N26" s="3">
        <f>SUM('Landgericht Erstinstanz'!N26*'Landgericht Erstinstanz'!$B$8/$B$8,'Landgericht Berufung'!N26*'Landgericht Berufung'!$B$8/$B$8)</f>
        <v>8.8580046580886571E-2</v>
      </c>
      <c r="O26" s="3">
        <f>SUM('Landgericht Erstinstanz'!O26*'Landgericht Erstinstanz'!$B$8/$B$8,'Landgericht Berufung'!O26*'Landgericht Berufung'!$B$8/$B$8)</f>
        <v>3.5298871324252724E-2</v>
      </c>
      <c r="P26" s="3">
        <f>SUM('Landgericht Erstinstanz'!P26*'Landgericht Erstinstanz'!$B$8/$B$8,'Landgericht Berufung'!P26*'Landgericht Berufung'!$B$8/$B$8)</f>
        <v>2.0941174096872045E-2</v>
      </c>
      <c r="Q26" s="3">
        <f>SUM('Landgericht Erstinstanz'!Q26*'Landgericht Erstinstanz'!$B$8/$B$8,'Landgericht Berufung'!Q26*'Landgericht Berufung'!$B$8/$B$8)</f>
        <v>4.2712570406126131E-2</v>
      </c>
      <c r="R26" s="3">
        <f>SUM('Landgericht Erstinstanz'!R26*'Landgericht Erstinstanz'!$B$8/$B$8,'Landgericht Berufung'!R26*'Landgericht Berufung'!$B$8/$B$8)</f>
        <v>1.9061529011076855E-2</v>
      </c>
      <c r="S26" s="3">
        <f>SUM('Landgericht Erstinstanz'!S26*'Landgericht Erstinstanz'!$B$8/$B$8,'Landgericht Berufung'!S26*'Landgericht Berufung'!$B$8/$B$8)</f>
        <v>2.7999440011199778E-3</v>
      </c>
      <c r="T26" s="3">
        <f>SUM('Landgericht Erstinstanz'!T26*'Landgericht Erstinstanz'!$B$8/$B$8,'Landgericht Berufung'!T26*'Landgericht Berufung'!$B$8/$B$8)</f>
        <v>2.52357542777202E-2</v>
      </c>
      <c r="U26" s="3">
        <f>SUM('Landgericht Erstinstanz'!U26*'Landgericht Erstinstanz'!$B$8/$B$8,'Landgericht Berufung'!U26*'Landgericht Berufung'!$B$8/$B$8)</f>
        <v>2.3291964439595671E-2</v>
      </c>
      <c r="V26" s="3">
        <f>SUM('Landgericht Erstinstanz'!V26*'Landgericht Erstinstanz'!$B$8/$B$8,'Landgericht Berufung'!V26*'Landgericht Berufung'!$B$8/$B$8)</f>
        <v>1.3564461889416502E-2</v>
      </c>
      <c r="W26" s="3">
        <f>SUM('Landgericht Erstinstanz'!W26*'Landgericht Erstinstanz'!$B$8/$B$8,'Landgericht Berufung'!W26*'Landgericht Berufung'!$B$8/$B$8)</f>
        <v>2.9168910563342549E-2</v>
      </c>
      <c r="X26" s="3">
        <f>SUM('Landgericht Erstinstanz'!X26*'Landgericht Erstinstanz'!$B$8/$B$8,'Landgericht Berufung'!X26*'Landgericht Berufung'!$B$8/$B$8)</f>
        <v>0</v>
      </c>
      <c r="Y26" s="3">
        <f>SUM('Landgericht Erstinstanz'!Y26*'Landgericht Erstinstanz'!$B$8/$B$8,'Landgericht Berufung'!Y26*'Landgericht Berufung'!$B$8/$B$8)</f>
        <v>0</v>
      </c>
      <c r="Z26" s="3">
        <f>SUM('Landgericht Erstinstanz'!Z26*'Landgericht Erstinstanz'!$B$8/$B$8,'Landgericht Berufung'!Z26*'Landgericht Berufung'!$B$8/$B$8)</f>
        <v>0</v>
      </c>
      <c r="AA26" s="3">
        <f>SUM('Landgericht Erstinstanz'!AA26*'Landgericht Erstinstanz'!$B$8/$B$8,'Landgericht Berufung'!AA26*'Landgericht Berufung'!$B$8/$B$8)</f>
        <v>0</v>
      </c>
      <c r="AB26" s="3">
        <f>SUM('Landgericht Erstinstanz'!AB26*'Landgericht Erstinstanz'!$B$8/$B$8,'Landgericht Berufung'!AB26*'Landgericht Berufung'!$B$8/$B$8)</f>
        <v>0</v>
      </c>
      <c r="AC26" s="3">
        <f>SUM('Landgericht Erstinstanz'!AC26*'Landgericht Erstinstanz'!$B$8/$B$8,'Landgericht Berufung'!AC26*'Landgericht Berufung'!$B$8/$B$8)</f>
        <v>1.5973451022782824E-2</v>
      </c>
      <c r="AD26" s="3">
        <f>SUM('Landgericht Erstinstanz'!AD26*'Landgericht Erstinstanz'!$B$8/$B$8,'Landgericht Berufung'!AD26*'Landgericht Berufung'!$B$8/$B$8)</f>
        <v>4.5745563961960188E-2</v>
      </c>
      <c r="AE26" s="3">
        <f>SUM('Landgericht Erstinstanz'!AE26*'Landgericht Erstinstanz'!$B$8/$B$8,'Landgericht Berufung'!AE26*'Landgericht Berufung'!$B$8/$B$8)</f>
        <v>2.0509589808203835E-2</v>
      </c>
      <c r="AF26" s="4"/>
      <c r="AG26" s="4"/>
      <c r="AH26" s="4"/>
    </row>
    <row r="27" spans="1:34">
      <c r="A27" s="27" t="s">
        <v>122</v>
      </c>
      <c r="B27" s="3">
        <f>SUM('Landgericht Erstinstanz'!B27*'Landgericht Erstinstanz'!$B$8/$B$8,'Landgericht Berufung'!B27*'Landgericht Berufung'!$B$8/$B$8)</f>
        <v>2.1699566008679828E-2</v>
      </c>
      <c r="C27" s="3">
        <f>SUM('Landgericht Erstinstanz'!C27*'Landgericht Erstinstanz'!$B$8/$B$8,'Landgericht Berufung'!C27*'Landgericht Berufung'!$B$8/$B$8)</f>
        <v>1.6945748041560908E-2</v>
      </c>
      <c r="D27" s="3">
        <f>SUM('Landgericht Erstinstanz'!D27*'Landgericht Erstinstanz'!$B$8/$B$8,'Landgericht Berufung'!D27*'Landgericht Berufung'!$B$8/$B$8)</f>
        <v>3.676907593923593E-2</v>
      </c>
      <c r="E27" s="3">
        <f>SUM('Landgericht Erstinstanz'!E27*'Landgericht Erstinstanz'!$B$8/$B$8,'Landgericht Berufung'!E27*'Landgericht Berufung'!$B$8/$B$8)</f>
        <v>0</v>
      </c>
      <c r="F27" s="3">
        <f>SUM('Landgericht Erstinstanz'!F27*'Landgericht Erstinstanz'!$B$8/$B$8,'Landgericht Berufung'!F27*'Landgericht Berufung'!$B$8/$B$8)</f>
        <v>3.5112811257288365E-2</v>
      </c>
      <c r="G27" s="3">
        <f>SUM('Landgericht Erstinstanz'!G27*'Landgericht Erstinstanz'!$B$8/$B$8,'Landgericht Berufung'!G27*'Landgericht Berufung'!$B$8/$B$8)</f>
        <v>4.3694193380706368E-2</v>
      </c>
      <c r="H27" s="3">
        <f>SUM('Landgericht Erstinstanz'!H27*'Landgericht Erstinstanz'!$B$8/$B$8,'Landgericht Berufung'!H27*'Landgericht Berufung'!$B$8/$B$8)</f>
        <v>7.9867255113914119E-3</v>
      </c>
      <c r="I27" s="3">
        <f>SUM('Landgericht Erstinstanz'!I27*'Landgericht Erstinstanz'!$B$8/$B$8,'Landgericht Berufung'!I27*'Landgericht Berufung'!$B$8/$B$8)</f>
        <v>4.921113698938142E-2</v>
      </c>
      <c r="J27" s="3">
        <f>SUM('Landgericht Erstinstanz'!J27*'Landgericht Erstinstanz'!$B$8/$B$8,'Landgericht Berufung'!J27*'Landgericht Berufung'!$B$8/$B$8)</f>
        <v>8.8433874886858707E-3</v>
      </c>
      <c r="K27" s="3">
        <f>SUM('Landgericht Erstinstanz'!K27*'Landgericht Erstinstanz'!$B$8/$B$8,'Landgericht Berufung'!K27*'Landgericht Berufung'!$B$8/$B$8)</f>
        <v>1.4224533027587622E-2</v>
      </c>
      <c r="L27" s="3">
        <f>SUM('Landgericht Erstinstanz'!L27*'Landgericht Erstinstanz'!$B$8/$B$8,'Landgericht Berufung'!L27*'Landgericht Berufung'!$B$8/$B$8)</f>
        <v>1.8618735905536664E-2</v>
      </c>
      <c r="M27" s="3">
        <f>SUM('Landgericht Erstinstanz'!M27*'Landgericht Erstinstanz'!$B$8/$B$8,'Landgericht Berufung'!M27*'Landgericht Berufung'!$B$8/$B$8)</f>
        <v>6.0146945209243963E-2</v>
      </c>
      <c r="N27" s="3">
        <f>SUM('Landgericht Erstinstanz'!N27*'Landgericht Erstinstanz'!$B$8/$B$8,'Landgericht Berufung'!N27*'Landgericht Berufung'!$B$8/$B$8)</f>
        <v>4.4290023290443285E-2</v>
      </c>
      <c r="O27" s="3">
        <f>SUM('Landgericht Erstinstanz'!O27*'Landgericht Erstinstanz'!$B$8/$B$8,'Landgericht Berufung'!O27*'Landgericht Berufung'!$B$8/$B$8)</f>
        <v>1.0473890116870504E-2</v>
      </c>
      <c r="P27" s="3">
        <f>SUM('Landgericht Erstinstanz'!P27*'Landgericht Erstinstanz'!$B$8/$B$8,'Landgericht Berufung'!P27*'Landgericht Berufung'!$B$8/$B$8)</f>
        <v>1.7245672785659329E-2</v>
      </c>
      <c r="Q27" s="3">
        <f>SUM('Landgericht Erstinstanz'!Q27*'Landgericht Erstinstanz'!$B$8/$B$8,'Landgericht Berufung'!Q27*'Landgericht Berufung'!$B$8/$B$8)</f>
        <v>4.5382106056509004E-2</v>
      </c>
      <c r="R27" s="3">
        <f>SUM('Landgericht Erstinstanz'!R27*'Landgericht Erstinstanz'!$B$8/$B$8,'Landgericht Berufung'!R27*'Landgericht Berufung'!$B$8/$B$8)</f>
        <v>1.1212664124162856E-2</v>
      </c>
      <c r="S27" s="3">
        <f>SUM('Landgericht Erstinstanz'!S27*'Landgericht Erstinstanz'!$B$8/$B$8,'Landgericht Berufung'!S27*'Landgericht Berufung'!$B$8/$B$8)</f>
        <v>2.7999440011199778E-3</v>
      </c>
      <c r="T27" s="3">
        <f>SUM('Landgericht Erstinstanz'!T27*'Landgericht Erstinstanz'!$B$8/$B$8,'Landgericht Berufung'!T27*'Landgericht Berufung'!$B$8/$B$8)</f>
        <v>2.2431781580195733E-2</v>
      </c>
      <c r="U27" s="3">
        <f>SUM('Landgericht Erstinstanz'!U27*'Landgericht Erstinstanz'!$B$8/$B$8,'Landgericht Berufung'!U27*'Landgericht Berufung'!$B$8/$B$8)</f>
        <v>3.1055952586127561E-2</v>
      </c>
      <c r="V27" s="3">
        <f>SUM('Landgericht Erstinstanz'!V27*'Landgericht Erstinstanz'!$B$8/$B$8,'Landgericht Berufung'!V27*'Landgericht Berufung'!$B$8/$B$8)</f>
        <v>1.130371824118042E-2</v>
      </c>
      <c r="W27" s="3">
        <f>SUM('Landgericht Erstinstanz'!W27*'Landgericht Erstinstanz'!$B$8/$B$8,'Landgericht Berufung'!W27*'Landgericht Berufung'!$B$8/$B$8)</f>
        <v>2.4307425469452124E-2</v>
      </c>
      <c r="X27" s="3">
        <f>SUM('Landgericht Erstinstanz'!X27*'Landgericht Erstinstanz'!$B$8/$B$8,'Landgericht Berufung'!X27*'Landgericht Berufung'!$B$8/$B$8)</f>
        <v>7.4952347106904016E-2</v>
      </c>
      <c r="Y27" s="3">
        <f>SUM('Landgericht Erstinstanz'!Y27*'Landgericht Erstinstanz'!$B$8/$B$8,'Landgericht Berufung'!Y27*'Landgericht Berufung'!$B$8/$B$8)</f>
        <v>0.12179756404871903</v>
      </c>
      <c r="Z27" s="3">
        <f>SUM('Landgericht Erstinstanz'!Z27*'Landgericht Erstinstanz'!$B$8/$B$8,'Landgericht Berufung'!Z27*'Landgericht Berufung'!$B$8/$B$8)</f>
        <v>0</v>
      </c>
      <c r="AA27" s="3">
        <f>SUM('Landgericht Erstinstanz'!AA27*'Landgericht Erstinstanz'!$B$8/$B$8,'Landgericht Berufung'!AA27*'Landgericht Berufung'!$B$8/$B$8)</f>
        <v>0.24359512809743805</v>
      </c>
      <c r="AB27" s="3">
        <f>SUM('Landgericht Erstinstanz'!AB27*'Landgericht Erstinstanz'!$B$8/$B$8,'Landgericht Berufung'!AB27*'Landgericht Berufung'!$B$8/$B$8)</f>
        <v>2.9980938842761606E-2</v>
      </c>
      <c r="AC27" s="3">
        <f>SUM('Landgericht Erstinstanz'!AC27*'Landgericht Erstinstanz'!$B$8/$B$8,'Landgericht Berufung'!AC27*'Landgericht Berufung'!$B$8/$B$8)</f>
        <v>3.7271385719826591E-2</v>
      </c>
      <c r="AD27" s="3">
        <f>SUM('Landgericht Erstinstanz'!AD27*'Landgericht Erstinstanz'!$B$8/$B$8,'Landgericht Berufung'!AD27*'Landgericht Berufung'!$B$8/$B$8)</f>
        <v>5.260739855625423E-2</v>
      </c>
      <c r="AE27" s="3">
        <f>SUM('Landgericht Erstinstanz'!AE27*'Landgericht Erstinstanz'!$B$8/$B$8,'Landgericht Berufung'!AE27*'Landgericht Berufung'!$B$8/$B$8)</f>
        <v>8.1198376032479355E-3</v>
      </c>
      <c r="AF27" s="4"/>
      <c r="AG27" s="4"/>
      <c r="AH27" s="4"/>
    </row>
    <row r="28" spans="1:34">
      <c r="A28" s="27"/>
      <c r="B28" s="1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</row>
    <row r="29" spans="1:34">
      <c r="A29" s="5" t="s">
        <v>54</v>
      </c>
      <c r="B29" s="18">
        <f>SUM('Landgericht Erstinstanz'!B29*'Landgericht Erstinstanz'!B4/B4,'Landgericht Berufung'!B29*'Landgericht Berufung'!B4/B4)</f>
        <v>12.486585841904189</v>
      </c>
      <c r="C29" s="18">
        <f>SUM('Landgericht Erstinstanz'!C29*'Landgericht Erstinstanz'!C4/C4,'Landgericht Berufung'!C29*'Landgericht Berufung'!C4/C4)</f>
        <v>10.119510614862968</v>
      </c>
      <c r="D29" s="18">
        <f>SUM('Landgericht Erstinstanz'!D29*'Landgericht Erstinstanz'!D4/D4,'Landgericht Berufung'!D29*'Landgericht Berufung'!D4/D4)</f>
        <v>13.407165298469646</v>
      </c>
      <c r="E29" s="18">
        <f>SUM('Landgericht Erstinstanz'!E29*'Landgericht Erstinstanz'!E4/E4,'Landgericht Berufung'!E29*'Landgericht Berufung'!E4/E4)</f>
        <v>6.4474274530467834</v>
      </c>
      <c r="F29" s="18">
        <f>SUM('Landgericht Erstinstanz'!F29*'Landgericht Erstinstanz'!F4/F4,'Landgericht Berufung'!F29*'Landgericht Berufung'!F4/F4)</f>
        <v>13.7223729645943</v>
      </c>
      <c r="G29" s="18">
        <f>SUM('Landgericht Erstinstanz'!G29*'Landgericht Erstinstanz'!G4/G4,'Landgericht Berufung'!G29*'Landgericht Berufung'!G4/G4)</f>
        <v>14.845294657782592</v>
      </c>
      <c r="H29" s="18">
        <f>SUM('Landgericht Erstinstanz'!H29*'Landgericht Erstinstanz'!H4/H4,'Landgericht Berufung'!H29*'Landgericht Berufung'!H4/H4)</f>
        <v>11.495603910902005</v>
      </c>
      <c r="I29" s="18">
        <f>SUM('Landgericht Erstinstanz'!I29*'Landgericht Erstinstanz'!I4/I4,'Landgericht Berufung'!I29*'Landgericht Berufung'!I4/I4)</f>
        <v>12.348574259605856</v>
      </c>
      <c r="J29" s="18">
        <f>SUM('Landgericht Erstinstanz'!J29*'Landgericht Erstinstanz'!J4/J4,'Landgericht Berufung'!J29*'Landgericht Berufung'!J4/J4)</f>
        <v>12.294277221919872</v>
      </c>
      <c r="K29" s="18">
        <f>SUM('Landgericht Erstinstanz'!K29*'Landgericht Erstinstanz'!K4/K4,'Landgericht Berufung'!K29*'Landgericht Berufung'!K4/K4)</f>
        <v>11.359738082765846</v>
      </c>
      <c r="L29" s="18">
        <f>SUM('Landgericht Erstinstanz'!L29*'Landgericht Erstinstanz'!L4/L4,'Landgericht Berufung'!L29*'Landgericht Berufung'!L4/L4)</f>
        <v>11.543265306122448</v>
      </c>
      <c r="M29" s="18">
        <f>SUM('Landgericht Erstinstanz'!M29*'Landgericht Erstinstanz'!M4/M4,'Landgericht Berufung'!M29*'Landgericht Berufung'!M4/M4)</f>
        <v>13.61768918134314</v>
      </c>
      <c r="N29" s="18">
        <f>SUM('Landgericht Erstinstanz'!N29*'Landgericht Erstinstanz'!N4/N4,'Landgericht Berufung'!N29*'Landgericht Berufung'!N4/N4)</f>
        <v>14.236464415672337</v>
      </c>
      <c r="O29" s="18">
        <f>SUM('Landgericht Erstinstanz'!O29*'Landgericht Erstinstanz'!O4/O4,'Landgericht Berufung'!O29*'Landgericht Berufung'!O4/O4)</f>
        <v>11.643524574845822</v>
      </c>
      <c r="P29" s="18">
        <f>SUM('Landgericht Erstinstanz'!P29*'Landgericht Erstinstanz'!P4/P4,'Landgericht Berufung'!P29*'Landgericht Berufung'!P4/P4)</f>
        <v>11.907179690598968</v>
      </c>
      <c r="Q29" s="18">
        <f>SUM('Landgericht Erstinstanz'!Q29*'Landgericht Erstinstanz'!Q4/Q4,'Landgericht Berufung'!Q29*'Landgericht Berufung'!Q4/Q4)</f>
        <v>15.521099935801411</v>
      </c>
      <c r="R29" s="18">
        <f>SUM('Landgericht Erstinstanz'!R29*'Landgericht Erstinstanz'!R4/R4,'Landgericht Berufung'!R29*'Landgericht Berufung'!R4/R4)</f>
        <v>11.594906832298136</v>
      </c>
      <c r="S29" s="18">
        <f>SUM('Landgericht Erstinstanz'!S29*'Landgericht Erstinstanz'!S4/S4,'Landgericht Berufung'!S29*'Landgericht Berufung'!S4/S4)</f>
        <v>9.1576432113092103</v>
      </c>
      <c r="T29" s="18">
        <f>SUM('Landgericht Erstinstanz'!T29*'Landgericht Erstinstanz'!T4/T4,'Landgericht Berufung'!T29*'Landgericht Berufung'!T4/T4)</f>
        <v>11.824475997295469</v>
      </c>
      <c r="U29" s="18">
        <f>SUM('Landgericht Erstinstanz'!U29*'Landgericht Erstinstanz'!U4/U4,'Landgericht Berufung'!U29*'Landgericht Berufung'!U4/U4)</f>
        <v>13.509141600565458</v>
      </c>
      <c r="V29" s="18">
        <f>SUM('Landgericht Erstinstanz'!V29*'Landgericht Erstinstanz'!V4/V4,'Landgericht Berufung'!V29*'Landgericht Berufung'!V4/V4)</f>
        <v>9.4287284789998917</v>
      </c>
      <c r="W29" s="18">
        <f>SUM('Landgericht Erstinstanz'!W29*'Landgericht Erstinstanz'!W4/W4,'Landgericht Berufung'!W29*'Landgericht Berufung'!W4/W4)</f>
        <v>12.435166389645294</v>
      </c>
      <c r="X29" s="18">
        <f>SUM('Landgericht Erstinstanz'!X29*'Landgericht Erstinstanz'!X4/X4,'Landgericht Berufung'!X29*'Landgericht Berufung'!X4/X4)</f>
        <v>15.625440806045342</v>
      </c>
      <c r="Y29" s="18">
        <f>SUM('Landgericht Erstinstanz'!Y29*'Landgericht Erstinstanz'!Y4/Y4,'Landgericht Berufung'!Y29*'Landgericht Berufung'!Y4/Y4)</f>
        <v>16.656396465616599</v>
      </c>
      <c r="Z29" s="18">
        <f>SUM('Landgericht Erstinstanz'!Z29*'Landgericht Erstinstanz'!Z4/Z4,'Landgericht Berufung'!Z29*'Landgericht Berufung'!Z4/Z4)</f>
        <v>13.28958799105717</v>
      </c>
      <c r="AA29" s="18">
        <f>SUM('Landgericht Erstinstanz'!AA29*'Landgericht Erstinstanz'!AA4/AA4,'Landgericht Berufung'!AA29*'Landgericht Berufung'!AA4/AA4)</f>
        <v>23.104998869034155</v>
      </c>
      <c r="AB29" s="18">
        <f>SUM('Landgericht Erstinstanz'!AB29*'Landgericht Erstinstanz'!AB4/AB4,'Landgericht Berufung'!AB29*'Landgericht Berufung'!AB4/AB4)</f>
        <v>13.557835744854289</v>
      </c>
      <c r="AC29" s="18">
        <f>SUM('Landgericht Erstinstanz'!AC29*'Landgericht Erstinstanz'!AC4/AC4,'Landgericht Berufung'!AC29*'Landgericht Berufung'!AC4/AC4)</f>
        <v>12.665616520952669</v>
      </c>
      <c r="AD29" s="18">
        <f>SUM('Landgericht Erstinstanz'!AD29*'Landgericht Erstinstanz'!AD4/AD4,'Landgericht Berufung'!AD29*'Landgericht Berufung'!AD4/AD4)</f>
        <v>15.872989294537469</v>
      </c>
      <c r="AE29" s="18">
        <f>SUM('Landgericht Erstinstanz'!AE29*'Landgericht Erstinstanz'!AE4/AE4,'Landgericht Berufung'!AE29*'Landgericht Berufung'!AE4/AE4)</f>
        <v>13.009900426742533</v>
      </c>
      <c r="AF29" s="4"/>
      <c r="AG29" s="4"/>
      <c r="AH29" s="4"/>
    </row>
    <row r="30" spans="1:3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3" spans="1:35">
      <c r="A33" s="25" t="s">
        <v>166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1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3" customFormat="1">
      <c r="A1" s="12" t="s">
        <v>165</v>
      </c>
      <c r="B1" s="12" t="s">
        <v>17</v>
      </c>
      <c r="C1" s="32" t="s">
        <v>0</v>
      </c>
      <c r="D1" s="32"/>
      <c r="E1" s="32"/>
      <c r="F1" s="32" t="s">
        <v>1</v>
      </c>
      <c r="G1" s="32"/>
      <c r="H1" s="32"/>
      <c r="I1" s="32"/>
      <c r="J1" s="12" t="s">
        <v>2</v>
      </c>
      <c r="K1" s="12" t="s">
        <v>14</v>
      </c>
      <c r="L1" s="12" t="s">
        <v>3</v>
      </c>
      <c r="M1" s="12" t="s">
        <v>4</v>
      </c>
      <c r="N1" s="12" t="s">
        <v>5</v>
      </c>
      <c r="O1" s="12" t="s">
        <v>6</v>
      </c>
      <c r="P1" s="32" t="s">
        <v>7</v>
      </c>
      <c r="Q1" s="32"/>
      <c r="R1" s="32"/>
      <c r="S1" s="32"/>
      <c r="T1" s="12" t="s">
        <v>16</v>
      </c>
      <c r="U1" s="12"/>
      <c r="V1" s="12"/>
      <c r="W1" s="12"/>
      <c r="X1" s="32" t="s">
        <v>8</v>
      </c>
      <c r="Y1" s="32"/>
      <c r="Z1" s="32"/>
      <c r="AA1" s="12" t="s">
        <v>9</v>
      </c>
      <c r="AB1" s="12" t="s">
        <v>10</v>
      </c>
      <c r="AC1" s="12" t="s">
        <v>11</v>
      </c>
      <c r="AD1" s="12" t="s">
        <v>12</v>
      </c>
      <c r="AE1" s="12" t="s">
        <v>13</v>
      </c>
      <c r="AF1" s="12"/>
      <c r="AG1" s="12" t="s">
        <v>37</v>
      </c>
      <c r="AH1" s="12"/>
      <c r="AI1" s="12"/>
    </row>
    <row r="2" spans="1:35" s="15" customFormat="1">
      <c r="A2" s="14" t="s">
        <v>58</v>
      </c>
      <c r="B2" s="14"/>
      <c r="C2" s="14" t="s">
        <v>18</v>
      </c>
      <c r="D2" s="14" t="s">
        <v>19</v>
      </c>
      <c r="E2" s="14" t="s">
        <v>20</v>
      </c>
      <c r="F2" s="14" t="s">
        <v>21</v>
      </c>
      <c r="G2" s="14" t="s">
        <v>22</v>
      </c>
      <c r="H2" s="14" t="s">
        <v>24</v>
      </c>
      <c r="I2" s="14" t="s">
        <v>23</v>
      </c>
      <c r="J2" s="14"/>
      <c r="K2" s="14"/>
      <c r="L2" s="14"/>
      <c r="M2" s="14"/>
      <c r="N2" s="14"/>
      <c r="O2" s="14"/>
      <c r="P2" s="14" t="s">
        <v>25</v>
      </c>
      <c r="Q2" s="14" t="s">
        <v>26</v>
      </c>
      <c r="R2" s="14" t="s">
        <v>27</v>
      </c>
      <c r="S2" s="14" t="s">
        <v>28</v>
      </c>
      <c r="T2" s="14" t="s">
        <v>29</v>
      </c>
      <c r="U2" s="14" t="s">
        <v>30</v>
      </c>
      <c r="V2" s="14" t="s">
        <v>31</v>
      </c>
      <c r="W2" s="14" t="s">
        <v>32</v>
      </c>
      <c r="X2" s="14" t="s">
        <v>33</v>
      </c>
      <c r="Y2" s="14" t="s">
        <v>34</v>
      </c>
      <c r="Z2" s="14" t="s">
        <v>35</v>
      </c>
      <c r="AA2" s="14"/>
      <c r="AB2" s="14"/>
      <c r="AC2" s="14"/>
      <c r="AD2" s="14"/>
      <c r="AE2" s="14"/>
      <c r="AF2" s="14"/>
      <c r="AG2" s="14"/>
      <c r="AH2" s="14"/>
      <c r="AI2" s="14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332085</v>
      </c>
      <c r="C4" s="2">
        <v>41108</v>
      </c>
      <c r="D4" s="2">
        <v>16981</v>
      </c>
      <c r="E4" s="2">
        <v>24127</v>
      </c>
      <c r="F4" s="2">
        <v>57922</v>
      </c>
      <c r="G4" s="2">
        <v>38042</v>
      </c>
      <c r="H4" s="2">
        <v>11937</v>
      </c>
      <c r="I4" s="2">
        <v>7943</v>
      </c>
      <c r="J4" s="2">
        <v>19272</v>
      </c>
      <c r="K4" s="2">
        <v>7978</v>
      </c>
      <c r="L4" s="2">
        <v>2571</v>
      </c>
      <c r="M4" s="2">
        <v>13992</v>
      </c>
      <c r="N4" s="2">
        <v>30963</v>
      </c>
      <c r="O4" s="2">
        <v>4472</v>
      </c>
      <c r="P4" s="2">
        <v>25391</v>
      </c>
      <c r="Q4" s="2">
        <v>3998</v>
      </c>
      <c r="R4" s="2">
        <v>13280</v>
      </c>
      <c r="S4" s="2">
        <v>8113</v>
      </c>
      <c r="T4" s="2">
        <v>77270</v>
      </c>
      <c r="U4" s="2">
        <v>21722</v>
      </c>
      <c r="V4" s="2">
        <v>31133</v>
      </c>
      <c r="W4" s="2">
        <v>24415</v>
      </c>
      <c r="X4" s="2">
        <v>14061</v>
      </c>
      <c r="Y4" s="2">
        <v>8924</v>
      </c>
      <c r="Z4" s="2">
        <v>5137</v>
      </c>
      <c r="AA4" s="2">
        <v>3728</v>
      </c>
      <c r="AB4" s="2">
        <v>12546</v>
      </c>
      <c r="AC4" s="2">
        <v>5501</v>
      </c>
      <c r="AD4" s="2">
        <v>9471</v>
      </c>
      <c r="AE4" s="2">
        <v>5839</v>
      </c>
      <c r="AF4" s="4"/>
      <c r="AG4" s="4" t="s">
        <v>62</v>
      </c>
      <c r="AH4" s="4"/>
      <c r="AI4" s="4"/>
    </row>
    <row r="5" spans="1:35">
      <c r="A5" s="4" t="s">
        <v>39</v>
      </c>
      <c r="B5" s="2">
        <v>89810</v>
      </c>
      <c r="C5" s="2">
        <v>14549</v>
      </c>
      <c r="D5" s="2">
        <v>5189</v>
      </c>
      <c r="E5" s="2">
        <v>9360</v>
      </c>
      <c r="F5" s="2">
        <v>17393</v>
      </c>
      <c r="G5" s="2">
        <v>10760</v>
      </c>
      <c r="H5" s="2">
        <v>3828</v>
      </c>
      <c r="I5" s="2">
        <v>2805</v>
      </c>
      <c r="J5" s="2">
        <v>4241</v>
      </c>
      <c r="K5" s="2">
        <v>1909</v>
      </c>
      <c r="L5" s="2">
        <v>857</v>
      </c>
      <c r="M5" s="2">
        <v>3449</v>
      </c>
      <c r="N5" s="2">
        <v>7348</v>
      </c>
      <c r="O5" s="2">
        <v>1116</v>
      </c>
      <c r="P5" s="2">
        <v>7205</v>
      </c>
      <c r="Q5" s="2">
        <v>1031</v>
      </c>
      <c r="R5" s="2">
        <v>3872</v>
      </c>
      <c r="S5" s="2">
        <v>2302</v>
      </c>
      <c r="T5" s="2">
        <v>18226</v>
      </c>
      <c r="U5" s="2">
        <v>4549</v>
      </c>
      <c r="V5" s="2">
        <v>8610</v>
      </c>
      <c r="W5" s="2">
        <v>5067</v>
      </c>
      <c r="X5" s="2">
        <v>3664</v>
      </c>
      <c r="Y5" s="2">
        <v>2314</v>
      </c>
      <c r="Z5" s="2">
        <v>1350</v>
      </c>
      <c r="AA5" s="2">
        <v>1251</v>
      </c>
      <c r="AB5" s="2">
        <v>3176</v>
      </c>
      <c r="AC5" s="2">
        <v>1273</v>
      </c>
      <c r="AD5" s="2">
        <v>2596</v>
      </c>
      <c r="AE5" s="2">
        <v>1557</v>
      </c>
      <c r="AF5" s="4"/>
      <c r="AG5" s="4" t="s">
        <v>63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325125</v>
      </c>
      <c r="C7" s="2">
        <v>40993</v>
      </c>
      <c r="D7" s="2">
        <v>16928</v>
      </c>
      <c r="E7" s="2">
        <v>24065</v>
      </c>
      <c r="F7" s="2">
        <v>57478</v>
      </c>
      <c r="G7" s="2">
        <v>37819</v>
      </c>
      <c r="H7" s="2">
        <v>11815</v>
      </c>
      <c r="I7" s="2">
        <v>7844</v>
      </c>
      <c r="J7" s="2">
        <v>18060</v>
      </c>
      <c r="K7" s="2">
        <v>7841</v>
      </c>
      <c r="L7" s="2">
        <v>2414</v>
      </c>
      <c r="M7" s="2">
        <v>13911</v>
      </c>
      <c r="N7" s="2">
        <v>30941</v>
      </c>
      <c r="O7" s="2">
        <v>4158</v>
      </c>
      <c r="P7" s="2">
        <v>23809</v>
      </c>
      <c r="Q7" s="2">
        <v>3633</v>
      </c>
      <c r="R7" s="2">
        <v>12411</v>
      </c>
      <c r="S7" s="2">
        <v>7765</v>
      </c>
      <c r="T7" s="2">
        <v>75185</v>
      </c>
      <c r="U7" s="2">
        <v>21471</v>
      </c>
      <c r="V7" s="2">
        <v>30702</v>
      </c>
      <c r="W7" s="2">
        <v>23012</v>
      </c>
      <c r="X7" s="2">
        <v>14048</v>
      </c>
      <c r="Y7" s="2">
        <v>8916</v>
      </c>
      <c r="Z7" s="2">
        <v>5132</v>
      </c>
      <c r="AA7" s="2">
        <v>3724</v>
      </c>
      <c r="AB7" s="2">
        <v>12481</v>
      </c>
      <c r="AC7" s="2">
        <v>5318</v>
      </c>
      <c r="AD7" s="2">
        <v>9045</v>
      </c>
      <c r="AE7" s="2">
        <v>5719</v>
      </c>
      <c r="AF7" s="4"/>
      <c r="AG7" s="4" t="s">
        <v>64</v>
      </c>
      <c r="AH7" s="4"/>
      <c r="AI7" s="4"/>
    </row>
    <row r="8" spans="1:35">
      <c r="A8" s="5" t="s">
        <v>46</v>
      </c>
      <c r="B8" s="11">
        <f>B4-B7</f>
        <v>6960</v>
      </c>
      <c r="C8" s="11">
        <f t="shared" ref="C8:AE8" si="0">C4-C7</f>
        <v>115</v>
      </c>
      <c r="D8" s="11">
        <f t="shared" si="0"/>
        <v>53</v>
      </c>
      <c r="E8" s="11">
        <f t="shared" si="0"/>
        <v>62</v>
      </c>
      <c r="F8" s="11">
        <f t="shared" si="0"/>
        <v>444</v>
      </c>
      <c r="G8" s="11">
        <f t="shared" si="0"/>
        <v>223</v>
      </c>
      <c r="H8" s="11">
        <f t="shared" si="0"/>
        <v>122</v>
      </c>
      <c r="I8" s="11">
        <f t="shared" si="0"/>
        <v>99</v>
      </c>
      <c r="J8" s="11">
        <f t="shared" si="0"/>
        <v>1212</v>
      </c>
      <c r="K8" s="11">
        <f t="shared" si="0"/>
        <v>137</v>
      </c>
      <c r="L8" s="11">
        <f t="shared" si="0"/>
        <v>157</v>
      </c>
      <c r="M8" s="11">
        <f t="shared" si="0"/>
        <v>81</v>
      </c>
      <c r="N8" s="11">
        <f t="shared" si="0"/>
        <v>22</v>
      </c>
      <c r="O8" s="11">
        <f t="shared" si="0"/>
        <v>314</v>
      </c>
      <c r="P8" s="11">
        <f t="shared" si="0"/>
        <v>1582</v>
      </c>
      <c r="Q8" s="11">
        <f t="shared" si="0"/>
        <v>365</v>
      </c>
      <c r="R8" s="11">
        <f t="shared" si="0"/>
        <v>869</v>
      </c>
      <c r="S8" s="11">
        <f t="shared" si="0"/>
        <v>348</v>
      </c>
      <c r="T8" s="11">
        <f t="shared" si="0"/>
        <v>2085</v>
      </c>
      <c r="U8" s="11">
        <f t="shared" si="0"/>
        <v>251</v>
      </c>
      <c r="V8" s="11">
        <f t="shared" si="0"/>
        <v>431</v>
      </c>
      <c r="W8" s="11">
        <f t="shared" si="0"/>
        <v>1403</v>
      </c>
      <c r="X8" s="11">
        <f t="shared" si="0"/>
        <v>13</v>
      </c>
      <c r="Y8" s="11">
        <f t="shared" si="0"/>
        <v>8</v>
      </c>
      <c r="Z8" s="11">
        <f t="shared" si="0"/>
        <v>5</v>
      </c>
      <c r="AA8" s="11">
        <f t="shared" si="0"/>
        <v>4</v>
      </c>
      <c r="AB8" s="11">
        <f t="shared" si="0"/>
        <v>65</v>
      </c>
      <c r="AC8" s="11">
        <f t="shared" si="0"/>
        <v>183</v>
      </c>
      <c r="AD8" s="11">
        <f t="shared" si="0"/>
        <v>426</v>
      </c>
      <c r="AE8" s="11">
        <f t="shared" si="0"/>
        <v>120</v>
      </c>
      <c r="AF8" s="4"/>
      <c r="AG8" s="4"/>
      <c r="AH8" s="4"/>
      <c r="AI8" s="4"/>
    </row>
    <row r="9" spans="1:35">
      <c r="A9" s="5" t="s">
        <v>38</v>
      </c>
      <c r="B9" s="3">
        <f>B8/B4</f>
        <v>2.0958489543339807E-2</v>
      </c>
      <c r="C9" s="3">
        <f t="shared" ref="C9:AE9" si="1">C8/C4</f>
        <v>2.7975090006811328E-3</v>
      </c>
      <c r="D9" s="3">
        <f t="shared" si="1"/>
        <v>3.1211353866085626E-3</v>
      </c>
      <c r="E9" s="3">
        <f t="shared" si="1"/>
        <v>2.569735151490032E-3</v>
      </c>
      <c r="F9" s="3">
        <f t="shared" si="1"/>
        <v>7.665481164324436E-3</v>
      </c>
      <c r="G9" s="3">
        <f t="shared" si="1"/>
        <v>5.861942064034488E-3</v>
      </c>
      <c r="H9" s="3">
        <f t="shared" si="1"/>
        <v>1.0220323364329396E-2</v>
      </c>
      <c r="I9" s="3">
        <f t="shared" si="1"/>
        <v>1.2463804607830795E-2</v>
      </c>
      <c r="J9" s="3">
        <f t="shared" si="1"/>
        <v>6.2889165628891658E-2</v>
      </c>
      <c r="K9" s="3">
        <f t="shared" si="1"/>
        <v>1.7172223614941088E-2</v>
      </c>
      <c r="L9" s="3">
        <f t="shared" si="1"/>
        <v>6.1065733177751845E-2</v>
      </c>
      <c r="M9" s="3">
        <f t="shared" si="1"/>
        <v>5.789022298456261E-3</v>
      </c>
      <c r="N9" s="3">
        <f t="shared" si="1"/>
        <v>7.1052546587862934E-4</v>
      </c>
      <c r="O9" s="3">
        <f t="shared" si="1"/>
        <v>7.0214669051878356E-2</v>
      </c>
      <c r="P9" s="3">
        <f t="shared" si="1"/>
        <v>6.2305541333543379E-2</v>
      </c>
      <c r="Q9" s="3">
        <f t="shared" si="1"/>
        <v>9.129564782391196E-2</v>
      </c>
      <c r="R9" s="3">
        <f t="shared" si="1"/>
        <v>6.5436746987951808E-2</v>
      </c>
      <c r="S9" s="3">
        <f t="shared" si="1"/>
        <v>4.2894120547269814E-2</v>
      </c>
      <c r="T9" s="3">
        <f t="shared" si="1"/>
        <v>2.6983305293127993E-2</v>
      </c>
      <c r="U9" s="3">
        <f t="shared" si="1"/>
        <v>1.1555105423073381E-2</v>
      </c>
      <c r="V9" s="3">
        <f t="shared" si="1"/>
        <v>1.3843831304403687E-2</v>
      </c>
      <c r="W9" s="3">
        <f t="shared" si="1"/>
        <v>5.7464673356543108E-2</v>
      </c>
      <c r="X9" s="3">
        <f t="shared" si="1"/>
        <v>9.2454306237109733E-4</v>
      </c>
      <c r="Y9" s="3">
        <f t="shared" si="1"/>
        <v>8.9645898700134474E-4</v>
      </c>
      <c r="Z9" s="3">
        <f t="shared" si="1"/>
        <v>9.7333073778469923E-4</v>
      </c>
      <c r="AA9" s="3">
        <f t="shared" si="1"/>
        <v>1.0729613733905579E-3</v>
      </c>
      <c r="AB9" s="3">
        <f t="shared" si="1"/>
        <v>5.1809341622827991E-3</v>
      </c>
      <c r="AC9" s="3">
        <f t="shared" si="1"/>
        <v>3.3266678785675331E-2</v>
      </c>
      <c r="AD9" s="3">
        <f t="shared" si="1"/>
        <v>4.4979410833069368E-2</v>
      </c>
      <c r="AE9" s="3">
        <f t="shared" si="1"/>
        <v>2.0551464291830794E-2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3267</v>
      </c>
      <c r="C11" s="2">
        <v>99</v>
      </c>
      <c r="D11" s="2">
        <v>45</v>
      </c>
      <c r="E11" s="2">
        <v>54</v>
      </c>
      <c r="F11" s="2">
        <v>306</v>
      </c>
      <c r="G11" s="2">
        <v>164</v>
      </c>
      <c r="H11" s="2">
        <v>70</v>
      </c>
      <c r="I11" s="2">
        <v>72</v>
      </c>
      <c r="J11" s="2">
        <v>428</v>
      </c>
      <c r="K11" s="2">
        <v>87</v>
      </c>
      <c r="L11" s="2">
        <v>97</v>
      </c>
      <c r="M11" s="2">
        <v>61</v>
      </c>
      <c r="N11" s="2">
        <v>14</v>
      </c>
      <c r="O11" s="2">
        <v>102</v>
      </c>
      <c r="P11" s="2">
        <v>660</v>
      </c>
      <c r="Q11" s="2">
        <v>111</v>
      </c>
      <c r="R11" s="2">
        <v>392</v>
      </c>
      <c r="S11" s="2">
        <v>157</v>
      </c>
      <c r="T11" s="2">
        <v>1039</v>
      </c>
      <c r="U11" s="2">
        <v>186</v>
      </c>
      <c r="V11" s="2">
        <v>195</v>
      </c>
      <c r="W11" s="2">
        <v>658</v>
      </c>
      <c r="X11" s="2">
        <v>3</v>
      </c>
      <c r="Y11" s="2">
        <v>3</v>
      </c>
      <c r="Z11" s="2">
        <v>0</v>
      </c>
      <c r="AA11" s="2">
        <v>3</v>
      </c>
      <c r="AB11" s="2">
        <v>40</v>
      </c>
      <c r="AC11" s="2">
        <v>83</v>
      </c>
      <c r="AD11" s="2">
        <v>178</v>
      </c>
      <c r="AE11" s="2">
        <v>67</v>
      </c>
      <c r="AF11" s="4"/>
      <c r="AG11" s="4" t="s">
        <v>65</v>
      </c>
      <c r="AH11" s="4"/>
      <c r="AI11" s="4"/>
    </row>
    <row r="12" spans="1:35">
      <c r="A12" s="4" t="s">
        <v>43</v>
      </c>
      <c r="B12" s="2">
        <v>2536</v>
      </c>
      <c r="C12" s="2">
        <v>79</v>
      </c>
      <c r="D12" s="2">
        <v>41</v>
      </c>
      <c r="E12" s="2">
        <v>38</v>
      </c>
      <c r="F12" s="2">
        <v>273</v>
      </c>
      <c r="G12" s="2">
        <v>140</v>
      </c>
      <c r="H12" s="2">
        <v>64</v>
      </c>
      <c r="I12" s="2">
        <v>69</v>
      </c>
      <c r="J12" s="2">
        <v>293</v>
      </c>
      <c r="K12" s="2">
        <v>81</v>
      </c>
      <c r="L12" s="2">
        <v>92</v>
      </c>
      <c r="M12" s="2">
        <v>31</v>
      </c>
      <c r="N12" s="2">
        <v>12</v>
      </c>
      <c r="O12" s="2">
        <v>97</v>
      </c>
      <c r="P12" s="2">
        <v>646</v>
      </c>
      <c r="Q12" s="2">
        <v>107</v>
      </c>
      <c r="R12" s="2">
        <v>389</v>
      </c>
      <c r="S12" s="2">
        <v>150</v>
      </c>
      <c r="T12" s="2">
        <v>602</v>
      </c>
      <c r="U12" s="2">
        <v>81</v>
      </c>
      <c r="V12" s="2">
        <v>180</v>
      </c>
      <c r="W12" s="2">
        <v>341</v>
      </c>
      <c r="X12" s="2">
        <v>2</v>
      </c>
      <c r="Y12" s="2">
        <v>2</v>
      </c>
      <c r="Z12" s="2">
        <v>0</v>
      </c>
      <c r="AA12" s="2">
        <v>2</v>
      </c>
      <c r="AB12" s="2">
        <v>38</v>
      </c>
      <c r="AC12" s="2">
        <v>81</v>
      </c>
      <c r="AD12" s="2">
        <v>169</v>
      </c>
      <c r="AE12" s="2">
        <v>38</v>
      </c>
      <c r="AF12" s="4"/>
      <c r="AG12" s="4" t="s">
        <v>66</v>
      </c>
      <c r="AH12" s="4"/>
      <c r="AI12" s="4"/>
    </row>
    <row r="13" spans="1:35" s="17" customFormat="1">
      <c r="A13" s="5" t="s">
        <v>55</v>
      </c>
      <c r="B13" s="3">
        <f>B11/B8</f>
        <v>0.46939655172413791</v>
      </c>
      <c r="C13" s="3">
        <f t="shared" ref="C13:AE13" si="2">C11/C8</f>
        <v>0.86086956521739133</v>
      </c>
      <c r="D13" s="3">
        <f t="shared" si="2"/>
        <v>0.84905660377358494</v>
      </c>
      <c r="E13" s="3">
        <f t="shared" si="2"/>
        <v>0.87096774193548387</v>
      </c>
      <c r="F13" s="3">
        <f t="shared" si="2"/>
        <v>0.68918918918918914</v>
      </c>
      <c r="G13" s="3">
        <f t="shared" si="2"/>
        <v>0.73542600896860988</v>
      </c>
      <c r="H13" s="3">
        <f t="shared" si="2"/>
        <v>0.57377049180327866</v>
      </c>
      <c r="I13" s="3">
        <f t="shared" si="2"/>
        <v>0.72727272727272729</v>
      </c>
      <c r="J13" s="3">
        <f t="shared" si="2"/>
        <v>0.35313531353135313</v>
      </c>
      <c r="K13" s="3">
        <f t="shared" si="2"/>
        <v>0.63503649635036497</v>
      </c>
      <c r="L13" s="3">
        <f t="shared" si="2"/>
        <v>0.61783439490445857</v>
      </c>
      <c r="M13" s="3">
        <f t="shared" si="2"/>
        <v>0.75308641975308643</v>
      </c>
      <c r="N13" s="3">
        <f t="shared" si="2"/>
        <v>0.63636363636363635</v>
      </c>
      <c r="O13" s="3">
        <f t="shared" si="2"/>
        <v>0.32484076433121017</v>
      </c>
      <c r="P13" s="3">
        <f t="shared" si="2"/>
        <v>0.41719342604298354</v>
      </c>
      <c r="Q13" s="3">
        <f t="shared" si="2"/>
        <v>0.30410958904109592</v>
      </c>
      <c r="R13" s="3">
        <f t="shared" si="2"/>
        <v>0.45109321058688145</v>
      </c>
      <c r="S13" s="3">
        <f t="shared" si="2"/>
        <v>0.4511494252873563</v>
      </c>
      <c r="T13" s="3">
        <f t="shared" si="2"/>
        <v>0.49832134292565949</v>
      </c>
      <c r="U13" s="3">
        <f t="shared" si="2"/>
        <v>0.74103585657370519</v>
      </c>
      <c r="V13" s="3">
        <f t="shared" si="2"/>
        <v>0.45243619489559167</v>
      </c>
      <c r="W13" s="3">
        <f t="shared" si="2"/>
        <v>0.46899501069137561</v>
      </c>
      <c r="X13" s="3">
        <f t="shared" si="2"/>
        <v>0.23076923076923078</v>
      </c>
      <c r="Y13" s="3">
        <f t="shared" si="2"/>
        <v>0.375</v>
      </c>
      <c r="Z13" s="3">
        <f t="shared" si="2"/>
        <v>0</v>
      </c>
      <c r="AA13" s="3">
        <f t="shared" si="2"/>
        <v>0.75</v>
      </c>
      <c r="AB13" s="3">
        <f t="shared" si="2"/>
        <v>0.61538461538461542</v>
      </c>
      <c r="AC13" s="3">
        <f t="shared" si="2"/>
        <v>0.45355191256830601</v>
      </c>
      <c r="AD13" s="3">
        <f t="shared" si="2"/>
        <v>0.41784037558685444</v>
      </c>
      <c r="AE13" s="3">
        <f t="shared" si="2"/>
        <v>0.55833333333333335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3">B12/B8</f>
        <v>0.36436781609195401</v>
      </c>
      <c r="C14" s="3">
        <f t="shared" si="3"/>
        <v>0.68695652173913047</v>
      </c>
      <c r="D14" s="3">
        <f t="shared" si="3"/>
        <v>0.77358490566037741</v>
      </c>
      <c r="E14" s="3">
        <f t="shared" si="3"/>
        <v>0.61290322580645162</v>
      </c>
      <c r="F14" s="3">
        <f t="shared" si="3"/>
        <v>0.61486486486486491</v>
      </c>
      <c r="G14" s="3">
        <f t="shared" si="3"/>
        <v>0.62780269058295968</v>
      </c>
      <c r="H14" s="3">
        <f t="shared" si="3"/>
        <v>0.52459016393442626</v>
      </c>
      <c r="I14" s="3">
        <f t="shared" si="3"/>
        <v>0.69696969696969702</v>
      </c>
      <c r="J14" s="3">
        <f t="shared" si="3"/>
        <v>0.24174917491749176</v>
      </c>
      <c r="K14" s="3">
        <f t="shared" si="3"/>
        <v>0.59124087591240881</v>
      </c>
      <c r="L14" s="3">
        <f t="shared" si="3"/>
        <v>0.5859872611464968</v>
      </c>
      <c r="M14" s="3">
        <f t="shared" si="3"/>
        <v>0.38271604938271603</v>
      </c>
      <c r="N14" s="3">
        <f t="shared" si="3"/>
        <v>0.54545454545454541</v>
      </c>
      <c r="O14" s="3">
        <f t="shared" si="3"/>
        <v>0.30891719745222929</v>
      </c>
      <c r="P14" s="3">
        <f t="shared" si="3"/>
        <v>0.40834386852085969</v>
      </c>
      <c r="Q14" s="3">
        <f t="shared" si="3"/>
        <v>0.29315068493150687</v>
      </c>
      <c r="R14" s="3">
        <f t="shared" si="3"/>
        <v>0.44764096662830838</v>
      </c>
      <c r="S14" s="3">
        <f t="shared" si="3"/>
        <v>0.43103448275862066</v>
      </c>
      <c r="T14" s="3">
        <f t="shared" si="3"/>
        <v>0.28872901678657076</v>
      </c>
      <c r="U14" s="3">
        <f t="shared" si="3"/>
        <v>0.32270916334661354</v>
      </c>
      <c r="V14" s="3">
        <f t="shared" si="3"/>
        <v>0.41763341067285381</v>
      </c>
      <c r="W14" s="3">
        <f t="shared" si="3"/>
        <v>0.24305060584461868</v>
      </c>
      <c r="X14" s="3">
        <f t="shared" si="3"/>
        <v>0.15384615384615385</v>
      </c>
      <c r="Y14" s="3">
        <f t="shared" si="3"/>
        <v>0.25</v>
      </c>
      <c r="Z14" s="3">
        <f t="shared" si="3"/>
        <v>0</v>
      </c>
      <c r="AA14" s="3">
        <f t="shared" si="3"/>
        <v>0.5</v>
      </c>
      <c r="AB14" s="3">
        <f t="shared" si="3"/>
        <v>0.58461538461538465</v>
      </c>
      <c r="AC14" s="3">
        <f t="shared" si="3"/>
        <v>0.44262295081967212</v>
      </c>
      <c r="AD14" s="3">
        <f t="shared" si="3"/>
        <v>0.39671361502347419</v>
      </c>
      <c r="AE14" s="3">
        <f t="shared" si="3"/>
        <v>0.31666666666666665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56</v>
      </c>
      <c r="B16" s="2">
        <v>168</v>
      </c>
      <c r="C16" s="2">
        <v>3</v>
      </c>
      <c r="D16" s="2">
        <v>1</v>
      </c>
      <c r="E16" s="2">
        <v>2</v>
      </c>
      <c r="F16" s="2">
        <v>5</v>
      </c>
      <c r="G16" s="2">
        <v>3</v>
      </c>
      <c r="H16" s="2">
        <v>2</v>
      </c>
      <c r="I16" s="2">
        <v>0</v>
      </c>
      <c r="J16" s="2">
        <v>28</v>
      </c>
      <c r="K16" s="2">
        <v>2</v>
      </c>
      <c r="L16" s="2">
        <v>4</v>
      </c>
      <c r="M16" s="2">
        <v>0</v>
      </c>
      <c r="N16" s="2">
        <v>2</v>
      </c>
      <c r="O16" s="2">
        <v>66</v>
      </c>
      <c r="P16" s="2">
        <v>16</v>
      </c>
      <c r="Q16" s="2">
        <v>1</v>
      </c>
      <c r="R16" s="2">
        <v>12</v>
      </c>
      <c r="S16" s="2">
        <v>3</v>
      </c>
      <c r="T16" s="2">
        <v>34</v>
      </c>
      <c r="U16" s="2">
        <v>5</v>
      </c>
      <c r="V16" s="2">
        <v>19</v>
      </c>
      <c r="W16" s="2">
        <v>10</v>
      </c>
      <c r="X16" s="2">
        <v>1</v>
      </c>
      <c r="Y16" s="2">
        <v>0</v>
      </c>
      <c r="Z16" s="2">
        <v>1</v>
      </c>
      <c r="AA16" s="2">
        <v>0</v>
      </c>
      <c r="AB16" s="2">
        <v>2</v>
      </c>
      <c r="AC16" s="2">
        <v>3</v>
      </c>
      <c r="AD16" s="2">
        <v>1</v>
      </c>
      <c r="AE16" s="2">
        <v>1</v>
      </c>
      <c r="AF16" s="4"/>
      <c r="AG16" s="4" t="s">
        <v>67</v>
      </c>
      <c r="AH16" s="4"/>
      <c r="AI16" s="4"/>
    </row>
    <row r="17" spans="1:35">
      <c r="A17" s="4" t="s">
        <v>57</v>
      </c>
      <c r="B17" s="2">
        <v>3525</v>
      </c>
      <c r="C17" s="2">
        <v>13</v>
      </c>
      <c r="D17" s="2">
        <v>7</v>
      </c>
      <c r="E17" s="2">
        <v>6</v>
      </c>
      <c r="F17" s="2">
        <v>133</v>
      </c>
      <c r="G17" s="2">
        <v>56</v>
      </c>
      <c r="H17" s="2">
        <v>50</v>
      </c>
      <c r="I17" s="2">
        <v>27</v>
      </c>
      <c r="J17" s="2">
        <v>756</v>
      </c>
      <c r="K17" s="2">
        <v>48</v>
      </c>
      <c r="L17" s="2">
        <v>56</v>
      </c>
      <c r="M17" s="2">
        <v>20</v>
      </c>
      <c r="N17" s="2">
        <v>6</v>
      </c>
      <c r="O17" s="2">
        <v>146</v>
      </c>
      <c r="P17" s="2">
        <v>906</v>
      </c>
      <c r="Q17" s="2">
        <v>253</v>
      </c>
      <c r="R17" s="2">
        <v>465</v>
      </c>
      <c r="S17" s="2">
        <v>188</v>
      </c>
      <c r="T17" s="2">
        <v>1012</v>
      </c>
      <c r="U17" s="2">
        <v>60</v>
      </c>
      <c r="V17" s="2">
        <v>217</v>
      </c>
      <c r="W17" s="2">
        <v>735</v>
      </c>
      <c r="X17" s="2">
        <v>9</v>
      </c>
      <c r="Y17" s="2">
        <v>5</v>
      </c>
      <c r="Z17" s="2">
        <v>4</v>
      </c>
      <c r="AA17" s="2">
        <v>1</v>
      </c>
      <c r="AB17" s="2">
        <v>23</v>
      </c>
      <c r="AC17" s="2">
        <v>97</v>
      </c>
      <c r="AD17" s="2">
        <v>247</v>
      </c>
      <c r="AE17" s="2">
        <v>52</v>
      </c>
      <c r="AF17" s="4"/>
      <c r="AG17" s="4" t="s">
        <v>68</v>
      </c>
      <c r="AH17" s="4"/>
      <c r="AI17" s="4"/>
    </row>
    <row r="18" spans="1:3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35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35">
      <c r="A20" s="28" t="s">
        <v>115</v>
      </c>
      <c r="B20" s="29">
        <v>6.5373563218390801E-2</v>
      </c>
      <c r="C20" s="29">
        <v>0.25217391304347825</v>
      </c>
      <c r="D20" s="29">
        <v>0.11320754716981134</v>
      </c>
      <c r="E20" s="29">
        <v>0.37096774193548382</v>
      </c>
      <c r="F20" s="29">
        <v>7.8828828828828829E-2</v>
      </c>
      <c r="G20" s="29">
        <v>0.1031390134529148</v>
      </c>
      <c r="H20" s="29">
        <v>5.7377049180327863E-2</v>
      </c>
      <c r="I20" s="29">
        <v>5.0505050505050504E-2</v>
      </c>
      <c r="J20" s="29">
        <v>5.2805280528052806E-2</v>
      </c>
      <c r="K20" s="29">
        <v>5.1094890510948912E-2</v>
      </c>
      <c r="L20" s="29">
        <v>1.2738853503184716E-2</v>
      </c>
      <c r="M20" s="29">
        <v>4.9382716049382713E-2</v>
      </c>
      <c r="N20" s="29">
        <v>0</v>
      </c>
      <c r="O20" s="29">
        <v>0.20063694267515925</v>
      </c>
      <c r="P20" s="29">
        <v>3.2237673830594185E-2</v>
      </c>
      <c r="Q20" s="29">
        <v>5.4794520547945206E-3</v>
      </c>
      <c r="R20" s="29">
        <v>4.7180667433832001E-2</v>
      </c>
      <c r="S20" s="29">
        <v>2.2988505747126436E-2</v>
      </c>
      <c r="T20" s="29">
        <v>8.5851318944844129E-2</v>
      </c>
      <c r="U20" s="29">
        <v>0.11155378486055775</v>
      </c>
      <c r="V20" s="29">
        <v>7.1925754060324823E-2</v>
      </c>
      <c r="W20" s="29">
        <v>8.5531004989308629E-2</v>
      </c>
      <c r="X20" s="29">
        <v>0</v>
      </c>
      <c r="Y20" s="29">
        <v>0</v>
      </c>
      <c r="Z20" s="29">
        <v>0</v>
      </c>
      <c r="AA20" s="29">
        <v>0</v>
      </c>
      <c r="AB20" s="29">
        <v>9.2307692307692313E-2</v>
      </c>
      <c r="AC20" s="29">
        <v>2.1857923497267763E-2</v>
      </c>
      <c r="AD20" s="29">
        <v>1.6431924882629109E-2</v>
      </c>
      <c r="AE20" s="29">
        <v>3.3333333333333333E-2</v>
      </c>
      <c r="AF20" s="4"/>
      <c r="AG20" s="4" t="s">
        <v>131</v>
      </c>
      <c r="AH20" s="4"/>
      <c r="AI20" s="4"/>
    </row>
    <row r="21" spans="1:35">
      <c r="A21" s="28" t="s">
        <v>116</v>
      </c>
      <c r="B21" s="29">
        <v>0.21350574712643677</v>
      </c>
      <c r="C21" s="29">
        <v>0.30434782608695654</v>
      </c>
      <c r="D21" s="29">
        <v>0.26415094339622641</v>
      </c>
      <c r="E21" s="29">
        <v>0.33870967741935482</v>
      </c>
      <c r="F21" s="29">
        <v>0.20945945945945948</v>
      </c>
      <c r="G21" s="29">
        <v>0.15246636771300448</v>
      </c>
      <c r="H21" s="29">
        <v>0.23770491803278687</v>
      </c>
      <c r="I21" s="29">
        <v>0.30303030303030304</v>
      </c>
      <c r="J21" s="29">
        <v>0.11881188118811881</v>
      </c>
      <c r="K21" s="29">
        <v>0.21897810218978106</v>
      </c>
      <c r="L21" s="29">
        <v>0.10828025477707007</v>
      </c>
      <c r="M21" s="29">
        <v>0.19753086419753085</v>
      </c>
      <c r="N21" s="29">
        <v>9.0909090909090912E-2</v>
      </c>
      <c r="O21" s="29">
        <v>0.21656050955414013</v>
      </c>
      <c r="P21" s="29">
        <v>0.28824273072060685</v>
      </c>
      <c r="Q21" s="29">
        <v>0.19178082191780821</v>
      </c>
      <c r="R21" s="29">
        <v>0.29804372842347526</v>
      </c>
      <c r="S21" s="29">
        <v>0.36494252873563221</v>
      </c>
      <c r="T21" s="29">
        <v>0.23645083932853717</v>
      </c>
      <c r="U21" s="29">
        <v>0.16733067729083664</v>
      </c>
      <c r="V21" s="29">
        <v>0.3480278422273782</v>
      </c>
      <c r="W21" s="29">
        <v>0.21454027084818247</v>
      </c>
      <c r="X21" s="29">
        <v>0.30769230769230771</v>
      </c>
      <c r="Y21" s="29">
        <v>0.375</v>
      </c>
      <c r="Z21" s="29">
        <v>0.2</v>
      </c>
      <c r="AA21" s="29">
        <v>0.25</v>
      </c>
      <c r="AB21" s="29">
        <v>7.6923076923076927E-2</v>
      </c>
      <c r="AC21" s="29">
        <v>0.23497267759562843</v>
      </c>
      <c r="AD21" s="29">
        <v>0.15258215962441316</v>
      </c>
      <c r="AE21" s="29">
        <v>0.11666666666666665</v>
      </c>
      <c r="AF21" s="4"/>
      <c r="AG21" s="4" t="s">
        <v>132</v>
      </c>
      <c r="AH21" s="4"/>
      <c r="AI21" s="4"/>
    </row>
    <row r="22" spans="1:35">
      <c r="A22" s="28" t="s">
        <v>117</v>
      </c>
      <c r="B22" s="29">
        <v>0.35732758620689653</v>
      </c>
      <c r="C22" s="29">
        <v>0.16521739130434782</v>
      </c>
      <c r="D22" s="29">
        <v>0.20754716981132076</v>
      </c>
      <c r="E22" s="29">
        <v>0.12903225806451613</v>
      </c>
      <c r="F22" s="29">
        <v>0.31981981981981983</v>
      </c>
      <c r="G22" s="29">
        <v>0.29596412556053814</v>
      </c>
      <c r="H22" s="29">
        <v>0.33606557377049179</v>
      </c>
      <c r="I22" s="29">
        <v>0.35353535353535359</v>
      </c>
      <c r="J22" s="29">
        <v>0.43234323432343236</v>
      </c>
      <c r="K22" s="29">
        <v>0.35036496350364965</v>
      </c>
      <c r="L22" s="29">
        <v>0.47770700636942676</v>
      </c>
      <c r="M22" s="29">
        <v>0.51851851851851849</v>
      </c>
      <c r="N22" s="29">
        <v>0.54545454545454541</v>
      </c>
      <c r="O22" s="29">
        <v>0.26751592356687898</v>
      </c>
      <c r="P22" s="29">
        <v>0.36536030341340076</v>
      </c>
      <c r="Q22" s="29">
        <v>0.33424657534246577</v>
      </c>
      <c r="R22" s="29">
        <v>0.34752589182968935</v>
      </c>
      <c r="S22" s="29">
        <v>0.44252873563218392</v>
      </c>
      <c r="T22" s="29">
        <v>0.31270983213429254</v>
      </c>
      <c r="U22" s="29">
        <v>0.3147410358565737</v>
      </c>
      <c r="V22" s="29">
        <v>0.3433874709976798</v>
      </c>
      <c r="W22" s="29">
        <v>0.30292230933713471</v>
      </c>
      <c r="X22" s="29">
        <v>7.6923076923076927E-2</v>
      </c>
      <c r="Y22" s="29">
        <v>0.125</v>
      </c>
      <c r="Z22" s="29">
        <v>0</v>
      </c>
      <c r="AA22" s="29">
        <v>0.25</v>
      </c>
      <c r="AB22" s="29">
        <v>0.36923076923076925</v>
      </c>
      <c r="AC22" s="29">
        <v>0.38251366120218577</v>
      </c>
      <c r="AD22" s="29">
        <v>0.37558685446009382</v>
      </c>
      <c r="AE22" s="29">
        <v>0.45833333333333326</v>
      </c>
      <c r="AF22" s="4"/>
      <c r="AG22" s="4" t="s">
        <v>133</v>
      </c>
      <c r="AH22" s="4"/>
      <c r="AI22" s="4"/>
    </row>
    <row r="23" spans="1:35">
      <c r="A23" s="28" t="s">
        <v>118</v>
      </c>
      <c r="B23" s="29">
        <v>0.16681034482758619</v>
      </c>
      <c r="C23" s="29">
        <v>0.10434782608695653</v>
      </c>
      <c r="D23" s="29">
        <v>0.169811320754717</v>
      </c>
      <c r="E23" s="29">
        <v>4.8387096774193547E-2</v>
      </c>
      <c r="F23" s="29">
        <v>0.15765765765765766</v>
      </c>
      <c r="G23" s="29">
        <v>0.17488789237668162</v>
      </c>
      <c r="H23" s="29">
        <v>0.12295081967213115</v>
      </c>
      <c r="I23" s="29">
        <v>0.16161616161616163</v>
      </c>
      <c r="J23" s="29">
        <v>0.22277227722772278</v>
      </c>
      <c r="K23" s="29">
        <v>0.21167883211678831</v>
      </c>
      <c r="L23" s="29">
        <v>0.20382165605095545</v>
      </c>
      <c r="M23" s="29">
        <v>9.8765432098765427E-2</v>
      </c>
      <c r="N23" s="29">
        <v>9.0909090909090912E-2</v>
      </c>
      <c r="O23" s="29">
        <v>0.10828025477707007</v>
      </c>
      <c r="P23" s="29">
        <v>0.13337547408343869</v>
      </c>
      <c r="Q23" s="29">
        <v>0.16986301369863013</v>
      </c>
      <c r="R23" s="29">
        <v>0.13463751438434982</v>
      </c>
      <c r="S23" s="29">
        <v>9.1954022988505746E-2</v>
      </c>
      <c r="T23" s="29">
        <v>0.16354916067146286</v>
      </c>
      <c r="U23" s="29">
        <v>0.16334661354581673</v>
      </c>
      <c r="V23" s="29">
        <v>0.10672853828306264</v>
      </c>
      <c r="W23" s="29">
        <v>0.18104062722736991</v>
      </c>
      <c r="X23" s="29">
        <v>0.23076923076923075</v>
      </c>
      <c r="Y23" s="29">
        <v>0.25</v>
      </c>
      <c r="Z23" s="29">
        <v>0.2</v>
      </c>
      <c r="AA23" s="29">
        <v>0</v>
      </c>
      <c r="AB23" s="29">
        <v>0.26153846153846155</v>
      </c>
      <c r="AC23" s="29">
        <v>0.1748633879781421</v>
      </c>
      <c r="AD23" s="29">
        <v>0.17840375586854459</v>
      </c>
      <c r="AE23" s="29">
        <v>0.2</v>
      </c>
      <c r="AF23" s="4"/>
      <c r="AG23" s="4" t="s">
        <v>134</v>
      </c>
      <c r="AH23" s="4"/>
      <c r="AI23" s="4"/>
    </row>
    <row r="24" spans="1:35">
      <c r="A24" s="28" t="s">
        <v>119</v>
      </c>
      <c r="B24" s="29">
        <v>8.0172413793103428E-2</v>
      </c>
      <c r="C24" s="29">
        <v>5.2173913043478265E-2</v>
      </c>
      <c r="D24" s="29">
        <v>7.5471698113207544E-2</v>
      </c>
      <c r="E24" s="29">
        <v>3.2258064516129031E-2</v>
      </c>
      <c r="F24" s="29">
        <v>8.7837837837837843E-2</v>
      </c>
      <c r="G24" s="29">
        <v>9.8654708520179379E-2</v>
      </c>
      <c r="H24" s="29">
        <v>9.0163934426229511E-2</v>
      </c>
      <c r="I24" s="29">
        <v>6.0606060606060608E-2</v>
      </c>
      <c r="J24" s="29">
        <v>9.3234323432343225E-2</v>
      </c>
      <c r="K24" s="29">
        <v>8.7591240875912413E-2</v>
      </c>
      <c r="L24" s="29">
        <v>0.10191082802547773</v>
      </c>
      <c r="M24" s="29">
        <v>4.9382716049382713E-2</v>
      </c>
      <c r="N24" s="29">
        <v>9.0909090909090912E-2</v>
      </c>
      <c r="O24" s="29">
        <v>7.9617834394904455E-2</v>
      </c>
      <c r="P24" s="29">
        <v>7.0164348925410874E-2</v>
      </c>
      <c r="Q24" s="29">
        <v>0.11506849315068493</v>
      </c>
      <c r="R24" s="29">
        <v>6.789413118527042E-2</v>
      </c>
      <c r="S24" s="29">
        <v>2.8735632183908046E-2</v>
      </c>
      <c r="T24" s="29">
        <v>7.5299760191846518E-2</v>
      </c>
      <c r="U24" s="29">
        <v>0.10756972111553784</v>
      </c>
      <c r="V24" s="29">
        <v>5.5684454756380501E-2</v>
      </c>
      <c r="W24" s="29">
        <v>7.5552387740555949E-2</v>
      </c>
      <c r="X24" s="29">
        <v>0.30769230769230771</v>
      </c>
      <c r="Y24" s="29">
        <v>0.125</v>
      </c>
      <c r="Z24" s="29">
        <v>0.6</v>
      </c>
      <c r="AA24" s="29">
        <v>0.25</v>
      </c>
      <c r="AB24" s="29">
        <v>9.2307692307692313E-2</v>
      </c>
      <c r="AC24" s="29">
        <v>8.1967213114754092E-2</v>
      </c>
      <c r="AD24" s="29">
        <v>8.2159624413145546E-2</v>
      </c>
      <c r="AE24" s="29">
        <v>0.1</v>
      </c>
      <c r="AF24" s="4"/>
      <c r="AG24" s="4" t="s">
        <v>135</v>
      </c>
      <c r="AH24" s="4"/>
      <c r="AI24" s="4"/>
    </row>
    <row r="25" spans="1:35">
      <c r="A25" s="28" t="s">
        <v>120</v>
      </c>
      <c r="B25" s="29">
        <v>7.0977011494252867E-2</v>
      </c>
      <c r="C25" s="29">
        <v>7.8260869565217397E-2</v>
      </c>
      <c r="D25" s="29">
        <v>9.4339622641509441E-2</v>
      </c>
      <c r="E25" s="29">
        <v>6.4516129032258063E-2</v>
      </c>
      <c r="F25" s="29">
        <v>8.3333333333333315E-2</v>
      </c>
      <c r="G25" s="29">
        <v>9.8654708520179379E-2</v>
      </c>
      <c r="H25" s="29">
        <v>0.10655737704918032</v>
      </c>
      <c r="I25" s="29">
        <v>2.0202020202020204E-2</v>
      </c>
      <c r="J25" s="29">
        <v>5.5280528052805283E-2</v>
      </c>
      <c r="K25" s="29">
        <v>5.1094890510948912E-2</v>
      </c>
      <c r="L25" s="29">
        <v>6.3694267515923567E-2</v>
      </c>
      <c r="M25" s="29">
        <v>1.2345679012345678E-2</v>
      </c>
      <c r="N25" s="29">
        <v>4.5454545454545456E-2</v>
      </c>
      <c r="O25" s="29">
        <v>8.2802547770700632E-2</v>
      </c>
      <c r="P25" s="29">
        <v>7.1428571428571425E-2</v>
      </c>
      <c r="Q25" s="29">
        <v>9.3150684931506855E-2</v>
      </c>
      <c r="R25" s="29">
        <v>7.3647871116225547E-2</v>
      </c>
      <c r="S25" s="29">
        <v>4.3103448275862072E-2</v>
      </c>
      <c r="T25" s="29">
        <v>7.7218225419664263E-2</v>
      </c>
      <c r="U25" s="29">
        <v>7.9681274900398405E-2</v>
      </c>
      <c r="V25" s="29">
        <v>4.8723897911832938E-2</v>
      </c>
      <c r="W25" s="29">
        <v>8.5531004989308629E-2</v>
      </c>
      <c r="X25" s="29">
        <v>0</v>
      </c>
      <c r="Y25" s="29">
        <v>0</v>
      </c>
      <c r="Z25" s="29">
        <v>0</v>
      </c>
      <c r="AA25" s="29">
        <v>0</v>
      </c>
      <c r="AB25" s="29">
        <v>7.6923076923076927E-2</v>
      </c>
      <c r="AC25" s="29">
        <v>4.9180327868852458E-2</v>
      </c>
      <c r="AD25" s="29">
        <v>9.3896713615023455E-2</v>
      </c>
      <c r="AE25" s="29">
        <v>6.6666666666666666E-2</v>
      </c>
      <c r="AF25" s="4"/>
      <c r="AG25" s="4" t="s">
        <v>136</v>
      </c>
      <c r="AH25" s="4"/>
      <c r="AI25" s="4"/>
    </row>
    <row r="26" spans="1:35">
      <c r="A26" s="28" t="s">
        <v>121</v>
      </c>
      <c r="B26" s="29">
        <v>2.3706896551724137E-2</v>
      </c>
      <c r="C26" s="29">
        <v>2.6086956521739132E-2</v>
      </c>
      <c r="D26" s="29">
        <v>3.7735849056603772E-2</v>
      </c>
      <c r="E26" s="29">
        <v>1.6129032258064516E-2</v>
      </c>
      <c r="F26" s="29">
        <v>2.7027027027027025E-2</v>
      </c>
      <c r="G26" s="29">
        <v>3.1390134529147982E-2</v>
      </c>
      <c r="H26" s="29">
        <v>4.0983606557377046E-2</v>
      </c>
      <c r="I26" s="29">
        <v>0</v>
      </c>
      <c r="J26" s="29">
        <v>1.5676567656765675E-2</v>
      </c>
      <c r="K26" s="29">
        <v>1.4598540145985401E-2</v>
      </c>
      <c r="L26" s="29">
        <v>1.2738853503184716E-2</v>
      </c>
      <c r="M26" s="29">
        <v>1.2345679012345678E-2</v>
      </c>
      <c r="N26" s="29">
        <v>9.0909090909090912E-2</v>
      </c>
      <c r="O26" s="29">
        <v>3.5031847133757961E-2</v>
      </c>
      <c r="P26" s="29">
        <v>2.1491782553729456E-2</v>
      </c>
      <c r="Q26" s="29">
        <v>4.3835616438356165E-2</v>
      </c>
      <c r="R26" s="29">
        <v>1.9562715765247412E-2</v>
      </c>
      <c r="S26" s="29">
        <v>2.8735632183908046E-3</v>
      </c>
      <c r="T26" s="29">
        <v>2.5899280575539568E-2</v>
      </c>
      <c r="U26" s="29">
        <v>2.3904382470119521E-2</v>
      </c>
      <c r="V26" s="29">
        <v>1.3921113689095125E-2</v>
      </c>
      <c r="W26" s="29">
        <v>2.9935851746258024E-2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1.6393442622950821E-2</v>
      </c>
      <c r="AD26" s="29">
        <v>4.6948356807511728E-2</v>
      </c>
      <c r="AE26" s="29">
        <v>1.6666666666666666E-2</v>
      </c>
      <c r="AF26" s="4"/>
      <c r="AG26" s="4" t="s">
        <v>137</v>
      </c>
      <c r="AH26" s="4"/>
      <c r="AI26" s="4"/>
    </row>
    <row r="27" spans="1:35">
      <c r="A27" s="28" t="s">
        <v>122</v>
      </c>
      <c r="B27" s="29">
        <v>2.2126436781609197E-2</v>
      </c>
      <c r="C27" s="29">
        <v>1.7391304347826087E-2</v>
      </c>
      <c r="D27" s="29">
        <v>3.7735849056603772E-2</v>
      </c>
      <c r="E27" s="29">
        <v>0</v>
      </c>
      <c r="F27" s="29">
        <v>3.6036036036036036E-2</v>
      </c>
      <c r="G27" s="29">
        <v>4.4843049327354258E-2</v>
      </c>
      <c r="H27" s="29">
        <v>8.1967213114754103E-3</v>
      </c>
      <c r="I27" s="29">
        <v>5.0505050505050504E-2</v>
      </c>
      <c r="J27" s="29">
        <v>9.0759075907590765E-3</v>
      </c>
      <c r="K27" s="29">
        <v>1.4598540145985401E-2</v>
      </c>
      <c r="L27" s="29">
        <v>1.9108280254777069E-2</v>
      </c>
      <c r="M27" s="29">
        <v>6.1728395061728392E-2</v>
      </c>
      <c r="N27" s="29">
        <v>4.5454545454545456E-2</v>
      </c>
      <c r="O27" s="29">
        <v>9.5541401273885346E-3</v>
      </c>
      <c r="P27" s="29">
        <v>1.7699115044247787E-2</v>
      </c>
      <c r="Q27" s="29">
        <v>4.6575342465753428E-2</v>
      </c>
      <c r="R27" s="29">
        <v>1.1507479861910242E-2</v>
      </c>
      <c r="S27" s="29">
        <v>2.8735632183908046E-3</v>
      </c>
      <c r="T27" s="29">
        <v>2.302158273381295E-2</v>
      </c>
      <c r="U27" s="29">
        <v>3.1872509960159362E-2</v>
      </c>
      <c r="V27" s="29">
        <v>1.1600928074245939E-2</v>
      </c>
      <c r="W27" s="29">
        <v>2.4946543121881683E-2</v>
      </c>
      <c r="X27" s="29">
        <v>7.6923076923076927E-2</v>
      </c>
      <c r="Y27" s="29">
        <v>0.125</v>
      </c>
      <c r="Z27" s="29">
        <v>0</v>
      </c>
      <c r="AA27" s="29">
        <v>0.25</v>
      </c>
      <c r="AB27" s="29">
        <v>3.0769230769230771E-2</v>
      </c>
      <c r="AC27" s="29">
        <v>3.825136612021858E-2</v>
      </c>
      <c r="AD27" s="29">
        <v>5.39906103286385E-2</v>
      </c>
      <c r="AE27" s="29">
        <v>8.3333333333333332E-3</v>
      </c>
      <c r="AF27" s="4"/>
      <c r="AG27" s="4" t="s">
        <v>138</v>
      </c>
      <c r="AH27" s="4"/>
      <c r="AI27" s="4"/>
    </row>
    <row r="28" spans="1:35">
      <c r="A28" s="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35">
      <c r="A29" s="4" t="s">
        <v>54</v>
      </c>
      <c r="B29" s="6">
        <v>12.849396551724139</v>
      </c>
      <c r="C29" s="7">
        <v>10.4</v>
      </c>
      <c r="D29" s="7">
        <v>14.3</v>
      </c>
      <c r="E29" s="7">
        <v>7.1</v>
      </c>
      <c r="F29" s="7">
        <v>14.1</v>
      </c>
      <c r="G29" s="7">
        <v>15.2</v>
      </c>
      <c r="H29" s="7">
        <v>13.1</v>
      </c>
      <c r="I29" s="7">
        <v>12.7</v>
      </c>
      <c r="J29" s="7">
        <v>12.7</v>
      </c>
      <c r="K29" s="7">
        <v>12</v>
      </c>
      <c r="L29" s="7">
        <v>13.2</v>
      </c>
      <c r="M29" s="7">
        <v>13.9</v>
      </c>
      <c r="N29" s="7">
        <v>16.3</v>
      </c>
      <c r="O29" s="7">
        <v>11.2</v>
      </c>
      <c r="P29" s="7">
        <v>12.1</v>
      </c>
      <c r="Q29" s="7">
        <v>16.2</v>
      </c>
      <c r="R29" s="7">
        <v>11.7</v>
      </c>
      <c r="S29" s="7">
        <v>9.1</v>
      </c>
      <c r="T29" s="7">
        <v>12.7</v>
      </c>
      <c r="U29" s="7">
        <v>14.7</v>
      </c>
      <c r="V29" s="7">
        <v>10</v>
      </c>
      <c r="W29" s="7">
        <v>13.2</v>
      </c>
      <c r="X29" s="7">
        <v>17.600000000000001</v>
      </c>
      <c r="Y29" s="7">
        <v>18.600000000000001</v>
      </c>
      <c r="Z29" s="7">
        <v>16.2</v>
      </c>
      <c r="AA29" s="7">
        <v>27.4</v>
      </c>
      <c r="AB29" s="7">
        <v>14.4</v>
      </c>
      <c r="AC29" s="7">
        <v>13.4</v>
      </c>
      <c r="AD29" s="7">
        <v>16.5</v>
      </c>
      <c r="AE29" s="7">
        <v>12.4</v>
      </c>
      <c r="AF29" s="4"/>
      <c r="AG29" s="4" t="s">
        <v>69</v>
      </c>
      <c r="AH29" s="4"/>
      <c r="AI29" s="4"/>
    </row>
    <row r="30" spans="1: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3" spans="1:36">
      <c r="A33" s="25" t="s">
        <v>166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6">
      <c r="A34" s="31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6">
      <c r="B35" s="29"/>
    </row>
    <row r="37" spans="1:36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3" customFormat="1">
      <c r="A1" s="12" t="s">
        <v>165</v>
      </c>
      <c r="B1" s="12" t="s">
        <v>17</v>
      </c>
      <c r="C1" s="32" t="s">
        <v>0</v>
      </c>
      <c r="D1" s="32"/>
      <c r="E1" s="32"/>
      <c r="F1" s="32" t="s">
        <v>1</v>
      </c>
      <c r="G1" s="32"/>
      <c r="H1" s="32"/>
      <c r="I1" s="32"/>
      <c r="J1" s="12" t="s">
        <v>2</v>
      </c>
      <c r="K1" s="12" t="s">
        <v>14</v>
      </c>
      <c r="L1" s="12" t="s">
        <v>3</v>
      </c>
      <c r="M1" s="12" t="s">
        <v>4</v>
      </c>
      <c r="N1" s="12" t="s">
        <v>5</v>
      </c>
      <c r="O1" s="12" t="s">
        <v>6</v>
      </c>
      <c r="P1" s="32" t="s">
        <v>7</v>
      </c>
      <c r="Q1" s="32"/>
      <c r="R1" s="32"/>
      <c r="S1" s="32"/>
      <c r="T1" s="12" t="s">
        <v>16</v>
      </c>
      <c r="U1" s="12"/>
      <c r="V1" s="12"/>
      <c r="W1" s="12"/>
      <c r="X1" s="32" t="s">
        <v>8</v>
      </c>
      <c r="Y1" s="32"/>
      <c r="Z1" s="32"/>
      <c r="AA1" s="12" t="s">
        <v>9</v>
      </c>
      <c r="AB1" s="12" t="s">
        <v>10</v>
      </c>
      <c r="AC1" s="12" t="s">
        <v>11</v>
      </c>
      <c r="AD1" s="12" t="s">
        <v>12</v>
      </c>
      <c r="AE1" s="12" t="s">
        <v>13</v>
      </c>
      <c r="AF1" s="12"/>
      <c r="AG1" s="12" t="s">
        <v>37</v>
      </c>
      <c r="AH1" s="12"/>
      <c r="AI1" s="12"/>
    </row>
    <row r="2" spans="1:35" s="15" customFormat="1">
      <c r="A2" s="14" t="s">
        <v>59</v>
      </c>
      <c r="B2" s="14"/>
      <c r="C2" s="14" t="s">
        <v>18</v>
      </c>
      <c r="D2" s="14" t="s">
        <v>19</v>
      </c>
      <c r="E2" s="14" t="s">
        <v>20</v>
      </c>
      <c r="F2" s="14" t="s">
        <v>21</v>
      </c>
      <c r="G2" s="14" t="s">
        <v>22</v>
      </c>
      <c r="H2" s="14" t="s">
        <v>24</v>
      </c>
      <c r="I2" s="14" t="s">
        <v>23</v>
      </c>
      <c r="J2" s="14"/>
      <c r="K2" s="14"/>
      <c r="L2" s="14"/>
      <c r="M2" s="14"/>
      <c r="N2" s="14"/>
      <c r="O2" s="14"/>
      <c r="P2" s="14" t="s">
        <v>25</v>
      </c>
      <c r="Q2" s="14" t="s">
        <v>26</v>
      </c>
      <c r="R2" s="14" t="s">
        <v>27</v>
      </c>
      <c r="S2" s="14" t="s">
        <v>28</v>
      </c>
      <c r="T2" s="14" t="s">
        <v>29</v>
      </c>
      <c r="U2" s="14" t="s">
        <v>30</v>
      </c>
      <c r="V2" s="14" t="s">
        <v>31</v>
      </c>
      <c r="W2" s="14" t="s">
        <v>32</v>
      </c>
      <c r="X2" s="14" t="s">
        <v>33</v>
      </c>
      <c r="Y2" s="14" t="s">
        <v>34</v>
      </c>
      <c r="Z2" s="14" t="s">
        <v>35</v>
      </c>
      <c r="AA2" s="14"/>
      <c r="AB2" s="14"/>
      <c r="AC2" s="14"/>
      <c r="AD2" s="14"/>
      <c r="AE2" s="14"/>
      <c r="AF2" s="14"/>
      <c r="AG2" s="14"/>
      <c r="AH2" s="14"/>
      <c r="AI2" s="14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52932</v>
      </c>
      <c r="C4" s="2">
        <v>5195</v>
      </c>
      <c r="D4" s="2">
        <v>2753</v>
      </c>
      <c r="E4" s="2">
        <v>2442</v>
      </c>
      <c r="F4" s="2">
        <v>7237</v>
      </c>
      <c r="G4" s="2">
        <v>4431</v>
      </c>
      <c r="H4" s="2">
        <v>1666</v>
      </c>
      <c r="I4" s="2">
        <v>1140</v>
      </c>
      <c r="J4" s="2">
        <v>4615</v>
      </c>
      <c r="K4" s="2">
        <v>1567</v>
      </c>
      <c r="L4" s="2">
        <v>369</v>
      </c>
      <c r="M4" s="2">
        <v>1509</v>
      </c>
      <c r="N4" s="2">
        <v>4488</v>
      </c>
      <c r="O4" s="2">
        <v>879</v>
      </c>
      <c r="P4" s="2">
        <v>4861</v>
      </c>
      <c r="Q4" s="2">
        <v>675</v>
      </c>
      <c r="R4" s="2">
        <v>2820</v>
      </c>
      <c r="S4" s="2">
        <v>1366</v>
      </c>
      <c r="T4" s="2">
        <v>12949</v>
      </c>
      <c r="U4" s="2">
        <v>3744</v>
      </c>
      <c r="V4" s="2">
        <v>5343</v>
      </c>
      <c r="W4" s="2">
        <v>3862</v>
      </c>
      <c r="X4" s="2">
        <v>2613</v>
      </c>
      <c r="Y4" s="2">
        <v>1488</v>
      </c>
      <c r="Z4" s="2">
        <v>1125</v>
      </c>
      <c r="AA4" s="2">
        <v>693</v>
      </c>
      <c r="AB4" s="2">
        <v>2175</v>
      </c>
      <c r="AC4" s="2">
        <v>1133</v>
      </c>
      <c r="AD4" s="2">
        <v>1458</v>
      </c>
      <c r="AE4" s="2">
        <v>1191</v>
      </c>
      <c r="AF4" s="4"/>
      <c r="AG4" s="4" t="s">
        <v>70</v>
      </c>
      <c r="AH4" s="4"/>
      <c r="AI4" s="4"/>
    </row>
    <row r="5" spans="1:35">
      <c r="A5" s="4" t="s">
        <v>39</v>
      </c>
      <c r="B5" s="2">
        <v>6744</v>
      </c>
      <c r="C5" s="2">
        <v>972</v>
      </c>
      <c r="D5" s="2">
        <v>465</v>
      </c>
      <c r="E5" s="2">
        <v>507</v>
      </c>
      <c r="F5" s="2">
        <v>993</v>
      </c>
      <c r="G5" s="2">
        <v>574</v>
      </c>
      <c r="H5" s="2">
        <v>271</v>
      </c>
      <c r="I5" s="2">
        <v>148</v>
      </c>
      <c r="J5" s="2">
        <v>744</v>
      </c>
      <c r="K5" s="2">
        <v>270</v>
      </c>
      <c r="L5" s="2">
        <v>52</v>
      </c>
      <c r="M5" s="2">
        <v>246</v>
      </c>
      <c r="N5" s="2">
        <v>556</v>
      </c>
      <c r="O5" s="2">
        <v>139</v>
      </c>
      <c r="P5" s="2">
        <v>505</v>
      </c>
      <c r="Q5" s="2">
        <v>79</v>
      </c>
      <c r="R5" s="2">
        <v>291</v>
      </c>
      <c r="S5" s="2">
        <v>135</v>
      </c>
      <c r="T5" s="2">
        <v>1360</v>
      </c>
      <c r="U5" s="2">
        <v>315</v>
      </c>
      <c r="V5" s="2">
        <v>613</v>
      </c>
      <c r="W5" s="2">
        <v>432</v>
      </c>
      <c r="X5" s="2">
        <v>176</v>
      </c>
      <c r="Y5" s="2">
        <v>110</v>
      </c>
      <c r="Z5" s="2">
        <v>66</v>
      </c>
      <c r="AA5" s="2">
        <v>60</v>
      </c>
      <c r="AB5" s="2">
        <v>271</v>
      </c>
      <c r="AC5" s="2">
        <v>117</v>
      </c>
      <c r="AD5" s="2">
        <v>147</v>
      </c>
      <c r="AE5" s="2">
        <v>136</v>
      </c>
      <c r="AF5" s="4"/>
      <c r="AG5" s="4" t="s">
        <v>71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52749</v>
      </c>
      <c r="C7" s="2">
        <v>5187</v>
      </c>
      <c r="D7" s="2">
        <v>2745</v>
      </c>
      <c r="E7" s="2">
        <v>2442</v>
      </c>
      <c r="F7" s="2">
        <v>7222</v>
      </c>
      <c r="G7" s="2">
        <v>4425</v>
      </c>
      <c r="H7" s="2">
        <v>1666</v>
      </c>
      <c r="I7" s="2">
        <v>1131</v>
      </c>
      <c r="J7" s="2">
        <v>4573</v>
      </c>
      <c r="K7" s="2">
        <v>1562</v>
      </c>
      <c r="L7" s="2">
        <v>369</v>
      </c>
      <c r="M7" s="2">
        <v>1507</v>
      </c>
      <c r="N7" s="2">
        <v>4488</v>
      </c>
      <c r="O7" s="2">
        <v>857</v>
      </c>
      <c r="P7" s="2">
        <v>4833</v>
      </c>
      <c r="Q7" s="2">
        <v>671</v>
      </c>
      <c r="R7" s="2">
        <v>2800</v>
      </c>
      <c r="S7" s="2">
        <v>1362</v>
      </c>
      <c r="T7" s="2">
        <v>12912</v>
      </c>
      <c r="U7" s="2">
        <v>3730</v>
      </c>
      <c r="V7" s="2">
        <v>5328</v>
      </c>
      <c r="W7" s="2">
        <v>3854</v>
      </c>
      <c r="X7" s="2">
        <v>2612</v>
      </c>
      <c r="Y7" s="2">
        <v>1487</v>
      </c>
      <c r="Z7" s="2">
        <v>1125</v>
      </c>
      <c r="AA7" s="2">
        <v>693</v>
      </c>
      <c r="AB7" s="2">
        <v>2173</v>
      </c>
      <c r="AC7" s="2">
        <v>1128</v>
      </c>
      <c r="AD7" s="2">
        <v>1448</v>
      </c>
      <c r="AE7" s="2">
        <v>1185</v>
      </c>
      <c r="AF7" s="4"/>
      <c r="AG7" s="4" t="s">
        <v>72</v>
      </c>
      <c r="AH7" s="4"/>
      <c r="AI7" s="4"/>
    </row>
    <row r="8" spans="1:35">
      <c r="A8" s="5" t="s">
        <v>46</v>
      </c>
      <c r="B8" s="11">
        <f>B4-B7</f>
        <v>183</v>
      </c>
      <c r="C8" s="11">
        <f t="shared" ref="C8:AE8" si="0">C4-C7</f>
        <v>8</v>
      </c>
      <c r="D8" s="11">
        <f t="shared" si="0"/>
        <v>8</v>
      </c>
      <c r="E8" s="11">
        <f t="shared" si="0"/>
        <v>0</v>
      </c>
      <c r="F8" s="11">
        <f t="shared" si="0"/>
        <v>15</v>
      </c>
      <c r="G8" s="11">
        <f t="shared" si="0"/>
        <v>6</v>
      </c>
      <c r="H8" s="11">
        <f t="shared" si="0"/>
        <v>0</v>
      </c>
      <c r="I8" s="11">
        <f t="shared" si="0"/>
        <v>9</v>
      </c>
      <c r="J8" s="11">
        <f t="shared" si="0"/>
        <v>42</v>
      </c>
      <c r="K8" s="11">
        <f t="shared" si="0"/>
        <v>5</v>
      </c>
      <c r="L8" s="11">
        <f t="shared" si="0"/>
        <v>0</v>
      </c>
      <c r="M8" s="11">
        <f t="shared" si="0"/>
        <v>2</v>
      </c>
      <c r="N8" s="11">
        <f t="shared" si="0"/>
        <v>0</v>
      </c>
      <c r="O8" s="11">
        <f t="shared" si="0"/>
        <v>22</v>
      </c>
      <c r="P8" s="11">
        <f t="shared" si="0"/>
        <v>28</v>
      </c>
      <c r="Q8" s="11">
        <f t="shared" si="0"/>
        <v>4</v>
      </c>
      <c r="R8" s="11">
        <f t="shared" si="0"/>
        <v>20</v>
      </c>
      <c r="S8" s="11">
        <f t="shared" si="0"/>
        <v>4</v>
      </c>
      <c r="T8" s="11">
        <f t="shared" si="0"/>
        <v>37</v>
      </c>
      <c r="U8" s="11">
        <f t="shared" si="0"/>
        <v>14</v>
      </c>
      <c r="V8" s="11">
        <f t="shared" si="0"/>
        <v>15</v>
      </c>
      <c r="W8" s="11">
        <f t="shared" si="0"/>
        <v>8</v>
      </c>
      <c r="X8" s="11">
        <f t="shared" si="0"/>
        <v>1</v>
      </c>
      <c r="Y8" s="11">
        <f t="shared" si="0"/>
        <v>1</v>
      </c>
      <c r="Z8" s="11">
        <f t="shared" si="0"/>
        <v>0</v>
      </c>
      <c r="AA8" s="11">
        <f t="shared" si="0"/>
        <v>0</v>
      </c>
      <c r="AB8" s="11">
        <f t="shared" si="0"/>
        <v>2</v>
      </c>
      <c r="AC8" s="11">
        <f t="shared" si="0"/>
        <v>5</v>
      </c>
      <c r="AD8" s="11">
        <f t="shared" si="0"/>
        <v>10</v>
      </c>
      <c r="AE8" s="11">
        <f t="shared" si="0"/>
        <v>6</v>
      </c>
      <c r="AF8" s="4"/>
      <c r="AG8" s="4"/>
      <c r="AH8" s="4"/>
      <c r="AI8" s="4"/>
    </row>
    <row r="9" spans="1:35">
      <c r="A9" s="5" t="s">
        <v>38</v>
      </c>
      <c r="B9" s="3">
        <f>B8/B4</f>
        <v>3.4572659260938563E-3</v>
      </c>
      <c r="C9" s="3">
        <f t="shared" ref="C9:AE9" si="1">C8/C4</f>
        <v>1.5399422521655437E-3</v>
      </c>
      <c r="D9" s="3">
        <f t="shared" si="1"/>
        <v>2.905920813657828E-3</v>
      </c>
      <c r="E9" s="3">
        <f t="shared" si="1"/>
        <v>0</v>
      </c>
      <c r="F9" s="3">
        <f t="shared" si="1"/>
        <v>2.0726820505734419E-3</v>
      </c>
      <c r="G9" s="3">
        <f t="shared" si="1"/>
        <v>1.3540961408259986E-3</v>
      </c>
      <c r="H9" s="3">
        <f t="shared" si="1"/>
        <v>0</v>
      </c>
      <c r="I9" s="3">
        <f t="shared" si="1"/>
        <v>7.8947368421052634E-3</v>
      </c>
      <c r="J9" s="3">
        <f t="shared" si="1"/>
        <v>9.1007583965330447E-3</v>
      </c>
      <c r="K9" s="3">
        <f t="shared" si="1"/>
        <v>3.1908104658583281E-3</v>
      </c>
      <c r="L9" s="3">
        <f t="shared" si="1"/>
        <v>0</v>
      </c>
      <c r="M9" s="3">
        <f t="shared" si="1"/>
        <v>1.3253810470510272E-3</v>
      </c>
      <c r="N9" s="3">
        <f t="shared" si="1"/>
        <v>0</v>
      </c>
      <c r="O9" s="3">
        <f t="shared" si="1"/>
        <v>2.502844141069397E-2</v>
      </c>
      <c r="P9" s="3">
        <f t="shared" si="1"/>
        <v>5.7601316601522323E-3</v>
      </c>
      <c r="Q9" s="3">
        <f t="shared" si="1"/>
        <v>5.9259259259259256E-3</v>
      </c>
      <c r="R9" s="3">
        <f t="shared" si="1"/>
        <v>7.0921985815602835E-3</v>
      </c>
      <c r="S9" s="3">
        <f t="shared" si="1"/>
        <v>2.9282576866764276E-3</v>
      </c>
      <c r="T9" s="3">
        <f t="shared" si="1"/>
        <v>2.8573635029732025E-3</v>
      </c>
      <c r="U9" s="3">
        <f t="shared" si="1"/>
        <v>3.7393162393162395E-3</v>
      </c>
      <c r="V9" s="3">
        <f t="shared" si="1"/>
        <v>2.807411566535654E-3</v>
      </c>
      <c r="W9" s="3">
        <f t="shared" si="1"/>
        <v>2.0714655618850335E-3</v>
      </c>
      <c r="X9" s="3">
        <f t="shared" si="1"/>
        <v>3.8270187523918868E-4</v>
      </c>
      <c r="Y9" s="3">
        <f t="shared" si="1"/>
        <v>6.7204301075268823E-4</v>
      </c>
      <c r="Z9" s="3">
        <f t="shared" si="1"/>
        <v>0</v>
      </c>
      <c r="AA9" s="3">
        <f t="shared" si="1"/>
        <v>0</v>
      </c>
      <c r="AB9" s="3">
        <f t="shared" si="1"/>
        <v>9.1954022988505744E-4</v>
      </c>
      <c r="AC9" s="3">
        <f t="shared" si="1"/>
        <v>4.4130626654898496E-3</v>
      </c>
      <c r="AD9" s="3">
        <f t="shared" si="1"/>
        <v>6.8587105624142658E-3</v>
      </c>
      <c r="AE9" s="3">
        <f t="shared" si="1"/>
        <v>5.0377833753148613E-3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79</v>
      </c>
      <c r="C11" s="2">
        <v>8</v>
      </c>
      <c r="D11" s="2">
        <v>8</v>
      </c>
      <c r="E11" s="2">
        <v>0</v>
      </c>
      <c r="F11" s="2">
        <v>8</v>
      </c>
      <c r="G11" s="2">
        <v>2</v>
      </c>
      <c r="H11" s="2">
        <v>0</v>
      </c>
      <c r="I11" s="2">
        <v>6</v>
      </c>
      <c r="J11" s="2">
        <v>20</v>
      </c>
      <c r="K11" s="2">
        <v>1</v>
      </c>
      <c r="L11" s="2">
        <v>0</v>
      </c>
      <c r="M11" s="2">
        <v>2</v>
      </c>
      <c r="N11" s="2">
        <v>0</v>
      </c>
      <c r="O11" s="2">
        <v>5</v>
      </c>
      <c r="P11" s="2">
        <v>10</v>
      </c>
      <c r="Q11" s="2">
        <v>3</v>
      </c>
      <c r="R11" s="2">
        <v>6</v>
      </c>
      <c r="S11" s="2">
        <v>1</v>
      </c>
      <c r="T11" s="2">
        <v>12</v>
      </c>
      <c r="U11" s="2">
        <v>7</v>
      </c>
      <c r="V11" s="2">
        <v>5</v>
      </c>
      <c r="W11" s="2">
        <v>0</v>
      </c>
      <c r="X11" s="2">
        <v>1</v>
      </c>
      <c r="Y11" s="2">
        <v>1</v>
      </c>
      <c r="Z11" s="2">
        <v>0</v>
      </c>
      <c r="AA11" s="2">
        <v>0</v>
      </c>
      <c r="AB11" s="2">
        <v>1</v>
      </c>
      <c r="AC11" s="2">
        <v>3</v>
      </c>
      <c r="AD11" s="2">
        <v>3</v>
      </c>
      <c r="AE11" s="2">
        <v>5</v>
      </c>
      <c r="AF11" s="4"/>
      <c r="AG11" s="4" t="s">
        <v>73</v>
      </c>
      <c r="AH11" s="4"/>
      <c r="AI11" s="4"/>
    </row>
    <row r="12" spans="1:35">
      <c r="A12" s="4" t="s">
        <v>43</v>
      </c>
      <c r="B12" s="2">
        <v>63</v>
      </c>
      <c r="C12" s="2">
        <v>8</v>
      </c>
      <c r="D12" s="2">
        <v>8</v>
      </c>
      <c r="E12" s="2">
        <v>0</v>
      </c>
      <c r="F12" s="2">
        <v>7</v>
      </c>
      <c r="G12" s="2">
        <v>2</v>
      </c>
      <c r="H12" s="2">
        <v>0</v>
      </c>
      <c r="I12" s="2">
        <v>5</v>
      </c>
      <c r="J12" s="2">
        <v>14</v>
      </c>
      <c r="K12" s="2">
        <v>1</v>
      </c>
      <c r="L12" s="2">
        <v>0</v>
      </c>
      <c r="M12" s="2">
        <v>2</v>
      </c>
      <c r="N12" s="2">
        <v>0</v>
      </c>
      <c r="O12" s="2">
        <v>5</v>
      </c>
      <c r="P12" s="2">
        <v>10</v>
      </c>
      <c r="Q12" s="2">
        <v>3</v>
      </c>
      <c r="R12" s="2">
        <v>6</v>
      </c>
      <c r="S12" s="2">
        <v>1</v>
      </c>
      <c r="T12" s="2">
        <v>7</v>
      </c>
      <c r="U12" s="2">
        <v>3</v>
      </c>
      <c r="V12" s="2">
        <v>4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1</v>
      </c>
      <c r="AC12" s="2">
        <v>3</v>
      </c>
      <c r="AD12" s="2">
        <v>2</v>
      </c>
      <c r="AE12" s="2">
        <v>3</v>
      </c>
      <c r="AF12" s="4"/>
      <c r="AG12" s="4" t="s">
        <v>74</v>
      </c>
      <c r="AH12" s="4"/>
      <c r="AI12" s="4"/>
    </row>
    <row r="13" spans="1:35" s="17" customFormat="1">
      <c r="A13" s="5" t="s">
        <v>55</v>
      </c>
      <c r="B13" s="3">
        <f>B11/B8</f>
        <v>0.43169398907103823</v>
      </c>
      <c r="C13" s="3">
        <f t="shared" ref="C13:AE13" si="2">C11/C8</f>
        <v>1</v>
      </c>
      <c r="D13" s="3">
        <f t="shared" si="2"/>
        <v>1</v>
      </c>
      <c r="E13" s="3" t="e">
        <f t="shared" si="2"/>
        <v>#DIV/0!</v>
      </c>
      <c r="F13" s="3">
        <f t="shared" si="2"/>
        <v>0.53333333333333333</v>
      </c>
      <c r="G13" s="3">
        <f t="shared" si="2"/>
        <v>0.33333333333333331</v>
      </c>
      <c r="H13" s="3" t="e">
        <f t="shared" si="2"/>
        <v>#DIV/0!</v>
      </c>
      <c r="I13" s="3">
        <f t="shared" si="2"/>
        <v>0.66666666666666663</v>
      </c>
      <c r="J13" s="3">
        <f t="shared" si="2"/>
        <v>0.47619047619047616</v>
      </c>
      <c r="K13" s="3">
        <f t="shared" si="2"/>
        <v>0.2</v>
      </c>
      <c r="L13" s="3" t="e">
        <f t="shared" si="2"/>
        <v>#DIV/0!</v>
      </c>
      <c r="M13" s="3">
        <f t="shared" si="2"/>
        <v>1</v>
      </c>
      <c r="N13" s="3" t="e">
        <f t="shared" si="2"/>
        <v>#DIV/0!</v>
      </c>
      <c r="O13" s="3">
        <f t="shared" si="2"/>
        <v>0.22727272727272727</v>
      </c>
      <c r="P13" s="3">
        <f t="shared" si="2"/>
        <v>0.35714285714285715</v>
      </c>
      <c r="Q13" s="3">
        <f t="shared" si="2"/>
        <v>0.75</v>
      </c>
      <c r="R13" s="3">
        <f t="shared" si="2"/>
        <v>0.3</v>
      </c>
      <c r="S13" s="3">
        <f t="shared" si="2"/>
        <v>0.25</v>
      </c>
      <c r="T13" s="3">
        <f t="shared" si="2"/>
        <v>0.32432432432432434</v>
      </c>
      <c r="U13" s="3">
        <f t="shared" si="2"/>
        <v>0.5</v>
      </c>
      <c r="V13" s="3">
        <f t="shared" si="2"/>
        <v>0.33333333333333331</v>
      </c>
      <c r="W13" s="3">
        <f t="shared" si="2"/>
        <v>0</v>
      </c>
      <c r="X13" s="3">
        <f t="shared" si="2"/>
        <v>1</v>
      </c>
      <c r="Y13" s="3">
        <f t="shared" si="2"/>
        <v>1</v>
      </c>
      <c r="Z13" s="3" t="e">
        <f t="shared" si="2"/>
        <v>#DIV/0!</v>
      </c>
      <c r="AA13" s="3" t="e">
        <f t="shared" si="2"/>
        <v>#DIV/0!</v>
      </c>
      <c r="AB13" s="3">
        <f t="shared" si="2"/>
        <v>0.5</v>
      </c>
      <c r="AC13" s="3">
        <f t="shared" si="2"/>
        <v>0.6</v>
      </c>
      <c r="AD13" s="3">
        <f t="shared" si="2"/>
        <v>0.3</v>
      </c>
      <c r="AE13" s="3">
        <f t="shared" si="2"/>
        <v>0.83333333333333337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3">B12/B8</f>
        <v>0.34426229508196721</v>
      </c>
      <c r="C14" s="3">
        <f t="shared" si="3"/>
        <v>1</v>
      </c>
      <c r="D14" s="3">
        <f t="shared" si="3"/>
        <v>1</v>
      </c>
      <c r="E14" s="3" t="e">
        <f t="shared" si="3"/>
        <v>#DIV/0!</v>
      </c>
      <c r="F14" s="3">
        <f t="shared" si="3"/>
        <v>0.46666666666666667</v>
      </c>
      <c r="G14" s="3">
        <f t="shared" si="3"/>
        <v>0.33333333333333331</v>
      </c>
      <c r="H14" s="3" t="e">
        <f t="shared" si="3"/>
        <v>#DIV/0!</v>
      </c>
      <c r="I14" s="3">
        <f t="shared" si="3"/>
        <v>0.55555555555555558</v>
      </c>
      <c r="J14" s="3">
        <f t="shared" si="3"/>
        <v>0.33333333333333331</v>
      </c>
      <c r="K14" s="3">
        <f t="shared" si="3"/>
        <v>0.2</v>
      </c>
      <c r="L14" s="3" t="e">
        <f t="shared" si="3"/>
        <v>#DIV/0!</v>
      </c>
      <c r="M14" s="3">
        <f t="shared" si="3"/>
        <v>1</v>
      </c>
      <c r="N14" s="3" t="e">
        <f t="shared" si="3"/>
        <v>#DIV/0!</v>
      </c>
      <c r="O14" s="3">
        <f t="shared" si="3"/>
        <v>0.22727272727272727</v>
      </c>
      <c r="P14" s="3">
        <f t="shared" si="3"/>
        <v>0.35714285714285715</v>
      </c>
      <c r="Q14" s="3">
        <f t="shared" si="3"/>
        <v>0.75</v>
      </c>
      <c r="R14" s="3">
        <f t="shared" si="3"/>
        <v>0.3</v>
      </c>
      <c r="S14" s="3">
        <f t="shared" si="3"/>
        <v>0.25</v>
      </c>
      <c r="T14" s="3">
        <f t="shared" si="3"/>
        <v>0.1891891891891892</v>
      </c>
      <c r="U14" s="3">
        <f t="shared" si="3"/>
        <v>0.21428571428571427</v>
      </c>
      <c r="V14" s="3">
        <f t="shared" si="3"/>
        <v>0.26666666666666666</v>
      </c>
      <c r="W14" s="3">
        <f t="shared" si="3"/>
        <v>0</v>
      </c>
      <c r="X14" s="3">
        <f t="shared" si="3"/>
        <v>0</v>
      </c>
      <c r="Y14" s="3">
        <f t="shared" si="3"/>
        <v>0</v>
      </c>
      <c r="Z14" s="3" t="e">
        <f t="shared" si="3"/>
        <v>#DIV/0!</v>
      </c>
      <c r="AA14" s="3" t="e">
        <f t="shared" si="3"/>
        <v>#DIV/0!</v>
      </c>
      <c r="AB14" s="3">
        <f t="shared" si="3"/>
        <v>0.5</v>
      </c>
      <c r="AC14" s="3">
        <f t="shared" si="3"/>
        <v>0.6</v>
      </c>
      <c r="AD14" s="3">
        <f t="shared" si="3"/>
        <v>0.2</v>
      </c>
      <c r="AE14" s="3">
        <f t="shared" si="3"/>
        <v>0.5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56</v>
      </c>
      <c r="B16" s="2">
        <v>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4"/>
      <c r="AG16" s="4" t="s">
        <v>75</v>
      </c>
      <c r="AH16" s="4"/>
      <c r="AI16" s="4"/>
    </row>
    <row r="17" spans="1:35">
      <c r="A17" s="4" t="s">
        <v>57</v>
      </c>
      <c r="B17" s="2">
        <v>102</v>
      </c>
      <c r="C17" s="2">
        <v>0</v>
      </c>
      <c r="D17" s="2">
        <v>0</v>
      </c>
      <c r="E17" s="2">
        <v>0</v>
      </c>
      <c r="F17" s="2">
        <v>7</v>
      </c>
      <c r="G17" s="2">
        <v>4</v>
      </c>
      <c r="H17" s="2">
        <v>0</v>
      </c>
      <c r="I17" s="2">
        <v>3</v>
      </c>
      <c r="J17" s="2">
        <v>21</v>
      </c>
      <c r="K17" s="2">
        <v>3</v>
      </c>
      <c r="L17" s="2">
        <v>0</v>
      </c>
      <c r="M17" s="2">
        <v>0</v>
      </c>
      <c r="N17" s="2">
        <v>0</v>
      </c>
      <c r="O17" s="2">
        <v>17</v>
      </c>
      <c r="P17" s="2">
        <v>18</v>
      </c>
      <c r="Q17" s="2">
        <v>1</v>
      </c>
      <c r="R17" s="2">
        <v>14</v>
      </c>
      <c r="S17" s="2">
        <v>3</v>
      </c>
      <c r="T17" s="2">
        <v>25</v>
      </c>
      <c r="U17" s="2">
        <v>7</v>
      </c>
      <c r="V17" s="2">
        <v>10</v>
      </c>
      <c r="W17" s="2">
        <v>8</v>
      </c>
      <c r="X17" s="2">
        <v>0</v>
      </c>
      <c r="Y17" s="2">
        <v>0</v>
      </c>
      <c r="Z17" s="2">
        <v>0</v>
      </c>
      <c r="AA17" s="2">
        <v>0</v>
      </c>
      <c r="AB17" s="2">
        <v>1</v>
      </c>
      <c r="AC17" s="2">
        <v>2</v>
      </c>
      <c r="AD17" s="2">
        <v>7</v>
      </c>
      <c r="AE17" s="2">
        <v>1</v>
      </c>
      <c r="AF17" s="4"/>
      <c r="AG17" s="4" t="s">
        <v>76</v>
      </c>
      <c r="AH17" s="4"/>
      <c r="AI17" s="4"/>
    </row>
    <row r="18" spans="1:3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35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35">
      <c r="A20" s="28" t="s">
        <v>115</v>
      </c>
      <c r="B20" s="29">
        <v>9.2896174863387984E-2</v>
      </c>
      <c r="C20" s="29">
        <v>0.125</v>
      </c>
      <c r="D20" s="29">
        <v>0.125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4.7619047619047616E-2</v>
      </c>
      <c r="K20" s="29">
        <v>0.4</v>
      </c>
      <c r="L20" s="29">
        <v>0</v>
      </c>
      <c r="M20" s="29">
        <v>0</v>
      </c>
      <c r="N20" s="29">
        <v>0</v>
      </c>
      <c r="O20" s="29">
        <v>0.18181818181818182</v>
      </c>
      <c r="P20" s="29">
        <v>0</v>
      </c>
      <c r="Q20" s="29">
        <v>0</v>
      </c>
      <c r="R20" s="29">
        <v>0</v>
      </c>
      <c r="S20" s="29">
        <v>0</v>
      </c>
      <c r="T20" s="29">
        <v>0.1891891891891892</v>
      </c>
      <c r="U20" s="29">
        <v>0.14285714285714285</v>
      </c>
      <c r="V20" s="29">
        <v>0.2</v>
      </c>
      <c r="W20" s="29">
        <v>0.25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0.1</v>
      </c>
      <c r="AE20" s="29">
        <v>0</v>
      </c>
      <c r="AF20" s="4"/>
      <c r="AG20" s="4" t="s">
        <v>139</v>
      </c>
      <c r="AH20" s="4"/>
      <c r="AI20" s="4"/>
    </row>
    <row r="21" spans="1:35">
      <c r="A21" s="28" t="s">
        <v>116</v>
      </c>
      <c r="B21" s="29">
        <v>0.20765027322404372</v>
      </c>
      <c r="C21" s="29">
        <v>0.125</v>
      </c>
      <c r="D21" s="29">
        <v>0.125</v>
      </c>
      <c r="E21" s="29">
        <v>0</v>
      </c>
      <c r="F21" s="29">
        <v>0.4</v>
      </c>
      <c r="G21" s="29">
        <v>0.16666666666666663</v>
      </c>
      <c r="H21" s="29">
        <v>0</v>
      </c>
      <c r="I21" s="29">
        <v>0.55555555555555558</v>
      </c>
      <c r="J21" s="29">
        <v>0.21428571428571427</v>
      </c>
      <c r="K21" s="29">
        <v>0</v>
      </c>
      <c r="L21" s="29">
        <v>0</v>
      </c>
      <c r="M21" s="29">
        <v>0</v>
      </c>
      <c r="N21" s="29">
        <v>0</v>
      </c>
      <c r="O21" s="29">
        <v>4.5454545454545456E-2</v>
      </c>
      <c r="P21" s="29">
        <v>7.1428571428571425E-2</v>
      </c>
      <c r="Q21" s="29">
        <v>0</v>
      </c>
      <c r="R21" s="29">
        <v>0.05</v>
      </c>
      <c r="S21" s="29">
        <v>0.25</v>
      </c>
      <c r="T21" s="29">
        <v>0.4324324324324324</v>
      </c>
      <c r="U21" s="29">
        <v>0.6428571428571429</v>
      </c>
      <c r="V21" s="29">
        <v>0.4</v>
      </c>
      <c r="W21" s="29">
        <v>0.125</v>
      </c>
      <c r="X21" s="29">
        <v>1</v>
      </c>
      <c r="Y21" s="29">
        <v>1</v>
      </c>
      <c r="Z21" s="29">
        <v>0</v>
      </c>
      <c r="AA21" s="29">
        <v>0</v>
      </c>
      <c r="AB21" s="29">
        <v>0.5</v>
      </c>
      <c r="AC21" s="29">
        <v>0.2</v>
      </c>
      <c r="AD21" s="29">
        <v>0</v>
      </c>
      <c r="AE21" s="29">
        <v>0</v>
      </c>
      <c r="AF21" s="4"/>
      <c r="AG21" s="4" t="s">
        <v>140</v>
      </c>
      <c r="AH21" s="4"/>
      <c r="AI21" s="4"/>
    </row>
    <row r="22" spans="1:35">
      <c r="A22" s="28" t="s">
        <v>117</v>
      </c>
      <c r="B22" s="29">
        <v>0.42076502732240439</v>
      </c>
      <c r="C22" s="29">
        <v>0.75</v>
      </c>
      <c r="D22" s="29">
        <v>0.75</v>
      </c>
      <c r="E22" s="29">
        <v>0</v>
      </c>
      <c r="F22" s="29">
        <v>0.33333333333333326</v>
      </c>
      <c r="G22" s="29">
        <v>0.66666666666666652</v>
      </c>
      <c r="H22" s="29">
        <v>0</v>
      </c>
      <c r="I22" s="29">
        <v>0.1111111111111111</v>
      </c>
      <c r="J22" s="29">
        <v>0.40476190476190477</v>
      </c>
      <c r="K22" s="29">
        <v>0.4</v>
      </c>
      <c r="L22" s="29">
        <v>0</v>
      </c>
      <c r="M22" s="29">
        <v>0.5</v>
      </c>
      <c r="N22" s="29">
        <v>0</v>
      </c>
      <c r="O22" s="29">
        <v>0.45454545454545453</v>
      </c>
      <c r="P22" s="29">
        <v>0.5</v>
      </c>
      <c r="Q22" s="29">
        <v>0.5</v>
      </c>
      <c r="R22" s="29">
        <v>0.5</v>
      </c>
      <c r="S22" s="29">
        <v>0.5</v>
      </c>
      <c r="T22" s="29">
        <v>0.27027027027027029</v>
      </c>
      <c r="U22" s="29">
        <v>0.14285714285714285</v>
      </c>
      <c r="V22" s="29">
        <v>0.26666666666666666</v>
      </c>
      <c r="W22" s="29">
        <v>0.5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0.6</v>
      </c>
      <c r="AD22" s="29">
        <v>0.5</v>
      </c>
      <c r="AE22" s="29">
        <v>0.66666666666666652</v>
      </c>
      <c r="AF22" s="4"/>
      <c r="AG22" s="4" t="s">
        <v>141</v>
      </c>
      <c r="AH22" s="4"/>
      <c r="AI22" s="4"/>
    </row>
    <row r="23" spans="1:35">
      <c r="A23" s="28" t="s">
        <v>118</v>
      </c>
      <c r="B23" s="29">
        <v>0.15846994535519127</v>
      </c>
      <c r="C23" s="29">
        <v>0</v>
      </c>
      <c r="D23" s="29">
        <v>0</v>
      </c>
      <c r="E23" s="29">
        <v>0</v>
      </c>
      <c r="F23" s="29">
        <v>6.6666666666666666E-2</v>
      </c>
      <c r="G23" s="29">
        <v>0</v>
      </c>
      <c r="H23" s="29">
        <v>0</v>
      </c>
      <c r="I23" s="29">
        <v>0.1111111111111111</v>
      </c>
      <c r="J23" s="29">
        <v>0.21428571428571427</v>
      </c>
      <c r="K23" s="29">
        <v>0.2</v>
      </c>
      <c r="L23" s="29">
        <v>0</v>
      </c>
      <c r="M23" s="29">
        <v>0.5</v>
      </c>
      <c r="N23" s="29">
        <v>0</v>
      </c>
      <c r="O23" s="29">
        <v>0</v>
      </c>
      <c r="P23" s="29">
        <v>0.42857142857142855</v>
      </c>
      <c r="Q23" s="29">
        <v>0.5</v>
      </c>
      <c r="R23" s="29">
        <v>0.45</v>
      </c>
      <c r="S23" s="29">
        <v>0.25</v>
      </c>
      <c r="T23" s="29">
        <v>5.405405405405405E-2</v>
      </c>
      <c r="U23" s="29">
        <v>0</v>
      </c>
      <c r="V23" s="29">
        <v>0.13333333333333333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0.5</v>
      </c>
      <c r="AC23" s="29">
        <v>0</v>
      </c>
      <c r="AD23" s="29">
        <v>0.2</v>
      </c>
      <c r="AE23" s="29">
        <v>0</v>
      </c>
      <c r="AF23" s="4"/>
      <c r="AG23" s="4" t="s">
        <v>142</v>
      </c>
      <c r="AH23" s="4"/>
      <c r="AI23" s="4"/>
    </row>
    <row r="24" spans="1:35">
      <c r="A24" s="28" t="s">
        <v>119</v>
      </c>
      <c r="B24" s="29">
        <v>7.650273224043716E-2</v>
      </c>
      <c r="C24" s="29">
        <v>0</v>
      </c>
      <c r="D24" s="29">
        <v>0</v>
      </c>
      <c r="E24" s="29">
        <v>0</v>
      </c>
      <c r="F24" s="29">
        <v>0.13333333333333333</v>
      </c>
      <c r="G24" s="29">
        <v>0</v>
      </c>
      <c r="H24" s="29">
        <v>0</v>
      </c>
      <c r="I24" s="29">
        <v>0.22222222222222221</v>
      </c>
      <c r="J24" s="29">
        <v>9.5238095238095233E-2</v>
      </c>
      <c r="K24" s="29">
        <v>0</v>
      </c>
      <c r="L24" s="29">
        <v>0</v>
      </c>
      <c r="M24" s="29">
        <v>0</v>
      </c>
      <c r="N24" s="29">
        <v>0</v>
      </c>
      <c r="O24" s="29">
        <v>0.22727272727272727</v>
      </c>
      <c r="P24" s="29">
        <v>0</v>
      </c>
      <c r="Q24" s="29">
        <v>0</v>
      </c>
      <c r="R24" s="29">
        <v>0</v>
      </c>
      <c r="S24" s="29">
        <v>0</v>
      </c>
      <c r="T24" s="29">
        <v>2.7027027027027025E-2</v>
      </c>
      <c r="U24" s="29">
        <v>0</v>
      </c>
      <c r="V24" s="29">
        <v>0</v>
      </c>
      <c r="W24" s="29">
        <v>0.125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0.2</v>
      </c>
      <c r="AD24" s="29">
        <v>0</v>
      </c>
      <c r="AE24" s="29">
        <v>0.16666666666666663</v>
      </c>
      <c r="AF24" s="4"/>
      <c r="AG24" s="4" t="s">
        <v>143</v>
      </c>
      <c r="AH24" s="4"/>
      <c r="AI24" s="4"/>
    </row>
    <row r="25" spans="1:35">
      <c r="A25" s="28" t="s">
        <v>120</v>
      </c>
      <c r="B25" s="29">
        <v>2.1857923497267763E-2</v>
      </c>
      <c r="C25" s="29">
        <v>0</v>
      </c>
      <c r="D25" s="29">
        <v>0</v>
      </c>
      <c r="E25" s="29">
        <v>0</v>
      </c>
      <c r="F25" s="29">
        <v>6.6666666666666666E-2</v>
      </c>
      <c r="G25" s="29">
        <v>0.16666666666666663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2.7027027027027025E-2</v>
      </c>
      <c r="U25" s="29">
        <v>7.1428571428571425E-2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0.2</v>
      </c>
      <c r="AE25" s="29">
        <v>0</v>
      </c>
      <c r="AF25" s="4"/>
      <c r="AG25" s="4" t="s">
        <v>144</v>
      </c>
      <c r="AH25" s="4"/>
      <c r="AI25" s="4"/>
    </row>
    <row r="26" spans="1:35">
      <c r="A26" s="28" t="s">
        <v>121</v>
      </c>
      <c r="B26" s="29">
        <v>1.6393442622950821E-2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2.3809523809523808E-2</v>
      </c>
      <c r="K26" s="29">
        <v>0</v>
      </c>
      <c r="L26" s="29">
        <v>0</v>
      </c>
      <c r="M26" s="29">
        <v>0</v>
      </c>
      <c r="N26" s="29">
        <v>0</v>
      </c>
      <c r="O26" s="29">
        <v>4.5454545454545456E-2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0.16666666666666663</v>
      </c>
      <c r="AF26" s="4"/>
      <c r="AG26" s="4" t="s">
        <v>145</v>
      </c>
      <c r="AH26" s="4"/>
      <c r="AI26" s="4"/>
    </row>
    <row r="27" spans="1:35">
      <c r="A27" s="28" t="s">
        <v>122</v>
      </c>
      <c r="B27" s="29">
        <v>5.4644808743169408E-3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4.5454545454545456E-2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4"/>
      <c r="AG27" s="4" t="s">
        <v>146</v>
      </c>
      <c r="AH27" s="4"/>
      <c r="AI27" s="4"/>
    </row>
    <row r="28" spans="1:35">
      <c r="A28" s="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35">
      <c r="A29" s="4" t="s">
        <v>54</v>
      </c>
      <c r="B29" s="6">
        <v>10.210382513661203</v>
      </c>
      <c r="C29" s="7">
        <v>7.9</v>
      </c>
      <c r="D29" s="7">
        <v>7.9</v>
      </c>
      <c r="E29" s="7">
        <v>0</v>
      </c>
      <c r="F29" s="7">
        <v>10.7</v>
      </c>
      <c r="G29" s="7">
        <v>11.8</v>
      </c>
      <c r="H29" s="7">
        <v>0</v>
      </c>
      <c r="I29" s="7">
        <v>9.9</v>
      </c>
      <c r="J29" s="7">
        <v>10.6</v>
      </c>
      <c r="K29" s="7">
        <v>8.1</v>
      </c>
      <c r="L29" s="7">
        <v>0</v>
      </c>
      <c r="M29" s="7">
        <v>11</v>
      </c>
      <c r="N29" s="7">
        <v>0</v>
      </c>
      <c r="O29" s="7">
        <v>13.9</v>
      </c>
      <c r="P29" s="7">
        <v>10.9</v>
      </c>
      <c r="Q29" s="7">
        <v>11.5</v>
      </c>
      <c r="R29" s="7">
        <v>11.1</v>
      </c>
      <c r="S29" s="7">
        <v>9.5</v>
      </c>
      <c r="T29" s="7">
        <v>6.6</v>
      </c>
      <c r="U29" s="7">
        <v>6.6</v>
      </c>
      <c r="V29" s="7">
        <v>6.1</v>
      </c>
      <c r="W29" s="7">
        <v>7.6</v>
      </c>
      <c r="X29" s="7">
        <v>5</v>
      </c>
      <c r="Y29" s="7">
        <v>5</v>
      </c>
      <c r="Z29" s="7">
        <v>0</v>
      </c>
      <c r="AA29" s="7">
        <v>0</v>
      </c>
      <c r="AB29" s="7">
        <v>8.6999999999999993</v>
      </c>
      <c r="AC29" s="7">
        <v>9.1</v>
      </c>
      <c r="AD29" s="7">
        <v>11.8</v>
      </c>
      <c r="AE29" s="7">
        <v>16</v>
      </c>
      <c r="AF29" s="4"/>
      <c r="AG29" s="4" t="s">
        <v>77</v>
      </c>
      <c r="AH29" s="4"/>
      <c r="AI29" s="4"/>
    </row>
    <row r="33" spans="1:35">
      <c r="A33" s="25" t="s">
        <v>166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1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8" spans="1:3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3" customFormat="1">
      <c r="A1" s="12" t="s">
        <v>165</v>
      </c>
      <c r="B1" s="12" t="s">
        <v>17</v>
      </c>
      <c r="C1" s="32" t="s">
        <v>0</v>
      </c>
      <c r="D1" s="32"/>
      <c r="E1" s="32"/>
      <c r="F1" s="32" t="s">
        <v>1</v>
      </c>
      <c r="G1" s="32"/>
      <c r="H1" s="32"/>
      <c r="I1" s="32"/>
      <c r="J1" s="12" t="s">
        <v>2</v>
      </c>
      <c r="K1" s="12" t="s">
        <v>14</v>
      </c>
      <c r="L1" s="12" t="s">
        <v>3</v>
      </c>
      <c r="M1" s="12" t="s">
        <v>4</v>
      </c>
      <c r="N1" s="12" t="s">
        <v>5</v>
      </c>
      <c r="O1" s="12" t="s">
        <v>6</v>
      </c>
      <c r="P1" s="32" t="s">
        <v>7</v>
      </c>
      <c r="Q1" s="32"/>
      <c r="R1" s="32"/>
      <c r="S1" s="32"/>
      <c r="T1" s="12" t="s">
        <v>16</v>
      </c>
      <c r="U1" s="12"/>
      <c r="V1" s="12"/>
      <c r="W1" s="12"/>
      <c r="X1" s="32" t="s">
        <v>8</v>
      </c>
      <c r="Y1" s="32"/>
      <c r="Z1" s="32"/>
      <c r="AA1" s="12" t="s">
        <v>9</v>
      </c>
      <c r="AB1" s="12" t="s">
        <v>10</v>
      </c>
      <c r="AC1" s="12" t="s">
        <v>11</v>
      </c>
      <c r="AD1" s="12" t="s">
        <v>12</v>
      </c>
      <c r="AE1" s="12" t="s">
        <v>13</v>
      </c>
      <c r="AF1" s="12"/>
      <c r="AG1" s="12" t="s">
        <v>37</v>
      </c>
      <c r="AH1" s="12"/>
      <c r="AI1" s="12"/>
    </row>
    <row r="2" spans="1:35" s="15" customFormat="1">
      <c r="A2" s="14" t="s">
        <v>60</v>
      </c>
      <c r="B2" s="14"/>
      <c r="C2" s="14" t="s">
        <v>18</v>
      </c>
      <c r="D2" s="14" t="s">
        <v>19</v>
      </c>
      <c r="E2" s="14" t="s">
        <v>20</v>
      </c>
      <c r="F2" s="14" t="s">
        <v>21</v>
      </c>
      <c r="G2" s="14" t="s">
        <v>22</v>
      </c>
      <c r="H2" s="14" t="s">
        <v>24</v>
      </c>
      <c r="I2" s="14" t="s">
        <v>23</v>
      </c>
      <c r="J2" s="14"/>
      <c r="K2" s="14"/>
      <c r="L2" s="14"/>
      <c r="M2" s="14"/>
      <c r="N2" s="14"/>
      <c r="O2" s="14"/>
      <c r="P2" s="14" t="s">
        <v>25</v>
      </c>
      <c r="Q2" s="14" t="s">
        <v>26</v>
      </c>
      <c r="R2" s="14" t="s">
        <v>27</v>
      </c>
      <c r="S2" s="14" t="s">
        <v>28</v>
      </c>
      <c r="T2" s="14" t="s">
        <v>29</v>
      </c>
      <c r="U2" s="14" t="s">
        <v>30</v>
      </c>
      <c r="V2" s="14" t="s">
        <v>31</v>
      </c>
      <c r="W2" s="14" t="s">
        <v>32</v>
      </c>
      <c r="X2" s="14" t="s">
        <v>33</v>
      </c>
      <c r="Y2" s="14" t="s">
        <v>34</v>
      </c>
      <c r="Z2" s="14" t="s">
        <v>35</v>
      </c>
      <c r="AA2" s="14"/>
      <c r="AB2" s="14"/>
      <c r="AC2" s="14"/>
      <c r="AD2" s="14"/>
      <c r="AE2" s="14"/>
      <c r="AF2" s="14"/>
      <c r="AG2" s="14"/>
      <c r="AH2" s="14"/>
      <c r="AI2" s="14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48492</v>
      </c>
      <c r="C4" s="2">
        <v>4726</v>
      </c>
      <c r="D4" s="2">
        <v>2640</v>
      </c>
      <c r="E4" s="2">
        <v>2086</v>
      </c>
      <c r="F4" s="2">
        <v>7955</v>
      </c>
      <c r="G4" s="2">
        <v>5116</v>
      </c>
      <c r="H4" s="2">
        <v>1730</v>
      </c>
      <c r="I4" s="2">
        <v>1109</v>
      </c>
      <c r="J4" s="2">
        <v>3178</v>
      </c>
      <c r="K4" s="2">
        <v>1158</v>
      </c>
      <c r="L4" s="2">
        <v>288</v>
      </c>
      <c r="M4" s="2">
        <v>1893</v>
      </c>
      <c r="N4" s="2">
        <v>4710</v>
      </c>
      <c r="O4" s="2">
        <v>660</v>
      </c>
      <c r="P4" s="2">
        <v>4346</v>
      </c>
      <c r="Q4" s="2">
        <v>556</v>
      </c>
      <c r="R4" s="2">
        <v>2453</v>
      </c>
      <c r="S4" s="2">
        <v>1337</v>
      </c>
      <c r="T4" s="2">
        <v>11488</v>
      </c>
      <c r="U4" s="2">
        <v>3664</v>
      </c>
      <c r="V4" s="2">
        <v>4335</v>
      </c>
      <c r="W4" s="2">
        <v>3489</v>
      </c>
      <c r="X4" s="2">
        <v>2260</v>
      </c>
      <c r="Y4" s="2">
        <v>1478</v>
      </c>
      <c r="Z4" s="2">
        <v>782</v>
      </c>
      <c r="AA4" s="2">
        <v>484</v>
      </c>
      <c r="AB4" s="2">
        <v>1996</v>
      </c>
      <c r="AC4" s="2">
        <v>979</v>
      </c>
      <c r="AD4" s="2">
        <v>1368</v>
      </c>
      <c r="AE4" s="2">
        <v>1003</v>
      </c>
      <c r="AF4" s="4"/>
      <c r="AG4" s="4" t="s">
        <v>78</v>
      </c>
      <c r="AH4" s="4"/>
      <c r="AI4" s="4"/>
    </row>
    <row r="5" spans="1:35">
      <c r="A5" s="4" t="s">
        <v>39</v>
      </c>
      <c r="B5" s="2">
        <v>8420</v>
      </c>
      <c r="C5" s="2">
        <v>969</v>
      </c>
      <c r="D5" s="2">
        <v>455</v>
      </c>
      <c r="E5" s="2">
        <v>514</v>
      </c>
      <c r="F5" s="2">
        <v>1435</v>
      </c>
      <c r="G5" s="2">
        <v>845</v>
      </c>
      <c r="H5" s="2">
        <v>333</v>
      </c>
      <c r="I5" s="2">
        <v>257</v>
      </c>
      <c r="J5" s="2">
        <v>484</v>
      </c>
      <c r="K5" s="2">
        <v>209</v>
      </c>
      <c r="L5" s="2">
        <v>55</v>
      </c>
      <c r="M5" s="2">
        <v>335</v>
      </c>
      <c r="N5" s="2">
        <v>903</v>
      </c>
      <c r="O5" s="2">
        <v>94</v>
      </c>
      <c r="P5" s="2">
        <v>615</v>
      </c>
      <c r="Q5" s="2">
        <v>80</v>
      </c>
      <c r="R5" s="2">
        <v>360</v>
      </c>
      <c r="S5" s="2">
        <v>175</v>
      </c>
      <c r="T5" s="2">
        <v>1952</v>
      </c>
      <c r="U5" s="2">
        <v>441</v>
      </c>
      <c r="V5" s="2">
        <v>928</v>
      </c>
      <c r="W5" s="2">
        <v>583</v>
      </c>
      <c r="X5" s="2">
        <v>305</v>
      </c>
      <c r="Y5" s="2">
        <v>192</v>
      </c>
      <c r="Z5" s="2">
        <v>113</v>
      </c>
      <c r="AA5" s="2">
        <v>43</v>
      </c>
      <c r="AB5" s="2">
        <v>479</v>
      </c>
      <c r="AC5" s="2">
        <v>126</v>
      </c>
      <c r="AD5" s="2">
        <v>233</v>
      </c>
      <c r="AE5" s="2">
        <v>183</v>
      </c>
      <c r="AF5" s="4"/>
      <c r="AG5" s="4" t="s">
        <v>79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48200</v>
      </c>
      <c r="C7" s="2">
        <v>4722</v>
      </c>
      <c r="D7" s="2">
        <v>2637</v>
      </c>
      <c r="E7" s="2">
        <v>2085</v>
      </c>
      <c r="F7" s="2">
        <v>7941</v>
      </c>
      <c r="G7" s="2">
        <v>5108</v>
      </c>
      <c r="H7" s="2">
        <v>1725</v>
      </c>
      <c r="I7" s="2">
        <v>1108</v>
      </c>
      <c r="J7" s="2">
        <v>3091</v>
      </c>
      <c r="K7" s="2">
        <v>1139</v>
      </c>
      <c r="L7" s="2">
        <v>287</v>
      </c>
      <c r="M7" s="2">
        <v>1884</v>
      </c>
      <c r="N7" s="2">
        <v>4693</v>
      </c>
      <c r="O7" s="2">
        <v>659</v>
      </c>
      <c r="P7" s="2">
        <v>4305</v>
      </c>
      <c r="Q7" s="2">
        <v>555</v>
      </c>
      <c r="R7" s="2">
        <v>2415</v>
      </c>
      <c r="S7" s="2">
        <v>1335</v>
      </c>
      <c r="T7" s="2">
        <v>11455</v>
      </c>
      <c r="U7" s="2">
        <v>3651</v>
      </c>
      <c r="V7" s="2">
        <v>4320</v>
      </c>
      <c r="W7" s="2">
        <v>3484</v>
      </c>
      <c r="X7" s="2">
        <v>2258</v>
      </c>
      <c r="Y7" s="2">
        <v>1476</v>
      </c>
      <c r="Z7" s="2">
        <v>782</v>
      </c>
      <c r="AA7" s="2">
        <v>484</v>
      </c>
      <c r="AB7" s="2">
        <v>1993</v>
      </c>
      <c r="AC7" s="2">
        <v>968</v>
      </c>
      <c r="AD7" s="2">
        <v>1324</v>
      </c>
      <c r="AE7" s="2">
        <v>997</v>
      </c>
      <c r="AF7" s="4"/>
      <c r="AG7" s="4" t="s">
        <v>80</v>
      </c>
      <c r="AH7" s="4"/>
      <c r="AI7" s="4"/>
    </row>
    <row r="8" spans="1:35">
      <c r="A8" s="5" t="s">
        <v>46</v>
      </c>
      <c r="B8" s="11">
        <f>B4-B7</f>
        <v>292</v>
      </c>
      <c r="C8" s="11">
        <f t="shared" ref="C8:AE8" si="0">C4-C7</f>
        <v>4</v>
      </c>
      <c r="D8" s="11">
        <f t="shared" si="0"/>
        <v>3</v>
      </c>
      <c r="E8" s="11">
        <f t="shared" si="0"/>
        <v>1</v>
      </c>
      <c r="F8" s="11">
        <f t="shared" si="0"/>
        <v>14</v>
      </c>
      <c r="G8" s="11">
        <f t="shared" si="0"/>
        <v>8</v>
      </c>
      <c r="H8" s="11">
        <f t="shared" si="0"/>
        <v>5</v>
      </c>
      <c r="I8" s="11">
        <f t="shared" si="0"/>
        <v>1</v>
      </c>
      <c r="J8" s="11">
        <f t="shared" si="0"/>
        <v>87</v>
      </c>
      <c r="K8" s="11">
        <f t="shared" si="0"/>
        <v>19</v>
      </c>
      <c r="L8" s="11">
        <f t="shared" si="0"/>
        <v>1</v>
      </c>
      <c r="M8" s="11">
        <f t="shared" si="0"/>
        <v>9</v>
      </c>
      <c r="N8" s="11">
        <f t="shared" si="0"/>
        <v>17</v>
      </c>
      <c r="O8" s="11">
        <f t="shared" si="0"/>
        <v>1</v>
      </c>
      <c r="P8" s="11">
        <f t="shared" si="0"/>
        <v>41</v>
      </c>
      <c r="Q8" s="11">
        <f t="shared" si="0"/>
        <v>1</v>
      </c>
      <c r="R8" s="11">
        <f t="shared" si="0"/>
        <v>38</v>
      </c>
      <c r="S8" s="11">
        <f t="shared" si="0"/>
        <v>2</v>
      </c>
      <c r="T8" s="11">
        <f t="shared" si="0"/>
        <v>33</v>
      </c>
      <c r="U8" s="11">
        <f t="shared" si="0"/>
        <v>13</v>
      </c>
      <c r="V8" s="11">
        <f t="shared" si="0"/>
        <v>15</v>
      </c>
      <c r="W8" s="11">
        <f t="shared" si="0"/>
        <v>5</v>
      </c>
      <c r="X8" s="11">
        <f t="shared" si="0"/>
        <v>2</v>
      </c>
      <c r="Y8" s="11">
        <f t="shared" si="0"/>
        <v>2</v>
      </c>
      <c r="Z8" s="11">
        <f t="shared" si="0"/>
        <v>0</v>
      </c>
      <c r="AA8" s="11">
        <f t="shared" si="0"/>
        <v>0</v>
      </c>
      <c r="AB8" s="11">
        <f t="shared" si="0"/>
        <v>3</v>
      </c>
      <c r="AC8" s="11">
        <f t="shared" si="0"/>
        <v>11</v>
      </c>
      <c r="AD8" s="11">
        <f t="shared" si="0"/>
        <v>44</v>
      </c>
      <c r="AE8" s="11">
        <f t="shared" si="0"/>
        <v>6</v>
      </c>
      <c r="AF8" s="4"/>
      <c r="AG8" s="4"/>
      <c r="AH8" s="4"/>
      <c r="AI8" s="4"/>
    </row>
    <row r="9" spans="1:35">
      <c r="A9" s="5" t="s">
        <v>38</v>
      </c>
      <c r="B9" s="3">
        <f>B8/B4</f>
        <v>6.0216118122576922E-3</v>
      </c>
      <c r="C9" s="3">
        <f t="shared" ref="C9:AE9" si="1">C8/C4</f>
        <v>8.4638171815488788E-4</v>
      </c>
      <c r="D9" s="3">
        <f t="shared" si="1"/>
        <v>1.1363636363636363E-3</v>
      </c>
      <c r="E9" s="3">
        <f t="shared" si="1"/>
        <v>4.7938638542665386E-4</v>
      </c>
      <c r="F9" s="3">
        <f t="shared" si="1"/>
        <v>1.7598994343180389E-3</v>
      </c>
      <c r="G9" s="3">
        <f t="shared" si="1"/>
        <v>1.563721657544957E-3</v>
      </c>
      <c r="H9" s="3">
        <f t="shared" si="1"/>
        <v>2.8901734104046241E-3</v>
      </c>
      <c r="I9" s="3">
        <f t="shared" si="1"/>
        <v>9.0171325518485117E-4</v>
      </c>
      <c r="J9" s="3">
        <f t="shared" si="1"/>
        <v>2.7375707992448081E-2</v>
      </c>
      <c r="K9" s="3">
        <f t="shared" si="1"/>
        <v>1.6407599309153715E-2</v>
      </c>
      <c r="L9" s="3">
        <f t="shared" si="1"/>
        <v>3.472222222222222E-3</v>
      </c>
      <c r="M9" s="3">
        <f t="shared" si="1"/>
        <v>4.7543581616481777E-3</v>
      </c>
      <c r="N9" s="3">
        <f t="shared" si="1"/>
        <v>3.6093418259023355E-3</v>
      </c>
      <c r="O9" s="3">
        <f t="shared" si="1"/>
        <v>1.5151515151515152E-3</v>
      </c>
      <c r="P9" s="3">
        <f t="shared" si="1"/>
        <v>9.433962264150943E-3</v>
      </c>
      <c r="Q9" s="3">
        <f t="shared" si="1"/>
        <v>1.7985611510791368E-3</v>
      </c>
      <c r="R9" s="3">
        <f t="shared" si="1"/>
        <v>1.5491235222176927E-2</v>
      </c>
      <c r="S9" s="3">
        <f t="shared" si="1"/>
        <v>1.4958863126402393E-3</v>
      </c>
      <c r="T9" s="3">
        <f t="shared" si="1"/>
        <v>2.8725626740947075E-3</v>
      </c>
      <c r="U9" s="3">
        <f t="shared" si="1"/>
        <v>3.5480349344978166E-3</v>
      </c>
      <c r="V9" s="3">
        <f t="shared" si="1"/>
        <v>3.4602076124567475E-3</v>
      </c>
      <c r="W9" s="3">
        <f t="shared" si="1"/>
        <v>1.4330753797649756E-3</v>
      </c>
      <c r="X9" s="3">
        <f t="shared" si="1"/>
        <v>8.8495575221238937E-4</v>
      </c>
      <c r="Y9" s="3">
        <f t="shared" si="1"/>
        <v>1.3531799729364006E-3</v>
      </c>
      <c r="Z9" s="3">
        <f t="shared" si="1"/>
        <v>0</v>
      </c>
      <c r="AA9" s="3">
        <f t="shared" si="1"/>
        <v>0</v>
      </c>
      <c r="AB9" s="3">
        <f t="shared" si="1"/>
        <v>1.5030060120240481E-3</v>
      </c>
      <c r="AC9" s="3">
        <f t="shared" si="1"/>
        <v>1.1235955056179775E-2</v>
      </c>
      <c r="AD9" s="3">
        <f t="shared" si="1"/>
        <v>3.2163742690058478E-2</v>
      </c>
      <c r="AE9" s="3">
        <f t="shared" si="1"/>
        <v>5.9820538384845467E-3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169</v>
      </c>
      <c r="C11" s="2">
        <v>1</v>
      </c>
      <c r="D11" s="2">
        <v>1</v>
      </c>
      <c r="E11" s="2">
        <v>0</v>
      </c>
      <c r="F11" s="2">
        <v>8</v>
      </c>
      <c r="G11" s="2">
        <v>6</v>
      </c>
      <c r="H11" s="2">
        <v>1</v>
      </c>
      <c r="I11" s="2">
        <v>1</v>
      </c>
      <c r="J11" s="2">
        <v>66</v>
      </c>
      <c r="K11" s="2">
        <v>13</v>
      </c>
      <c r="L11" s="2">
        <v>1</v>
      </c>
      <c r="M11" s="2">
        <v>8</v>
      </c>
      <c r="N11" s="2">
        <v>13</v>
      </c>
      <c r="O11" s="2">
        <v>0</v>
      </c>
      <c r="P11" s="2">
        <v>18</v>
      </c>
      <c r="Q11" s="2">
        <v>0</v>
      </c>
      <c r="R11" s="2">
        <v>16</v>
      </c>
      <c r="S11" s="2">
        <v>2</v>
      </c>
      <c r="T11" s="2">
        <v>9</v>
      </c>
      <c r="U11" s="2">
        <v>4</v>
      </c>
      <c r="V11" s="2">
        <v>4</v>
      </c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4</v>
      </c>
      <c r="AD11" s="2">
        <v>28</v>
      </c>
      <c r="AE11" s="2">
        <v>0</v>
      </c>
      <c r="AF11" s="4"/>
      <c r="AG11" s="4" t="s">
        <v>81</v>
      </c>
      <c r="AH11" s="4"/>
      <c r="AI11" s="4"/>
    </row>
    <row r="12" spans="1:35">
      <c r="A12" s="4" t="s">
        <v>43</v>
      </c>
      <c r="B12" s="2">
        <v>113</v>
      </c>
      <c r="C12" s="2">
        <v>1</v>
      </c>
      <c r="D12" s="2">
        <v>1</v>
      </c>
      <c r="E12" s="2">
        <v>0</v>
      </c>
      <c r="F12" s="2">
        <v>3</v>
      </c>
      <c r="G12" s="2">
        <v>1</v>
      </c>
      <c r="H12" s="2">
        <v>1</v>
      </c>
      <c r="I12" s="2">
        <v>1</v>
      </c>
      <c r="J12" s="2">
        <v>27</v>
      </c>
      <c r="K12" s="2">
        <v>6</v>
      </c>
      <c r="L12" s="2">
        <v>1</v>
      </c>
      <c r="M12" s="2">
        <v>7</v>
      </c>
      <c r="N12" s="2">
        <v>13</v>
      </c>
      <c r="O12" s="2">
        <v>0</v>
      </c>
      <c r="P12" s="2">
        <v>17</v>
      </c>
      <c r="Q12" s="2">
        <v>0</v>
      </c>
      <c r="R12" s="2">
        <v>15</v>
      </c>
      <c r="S12" s="2">
        <v>2</v>
      </c>
      <c r="T12" s="2">
        <v>8</v>
      </c>
      <c r="U12" s="2">
        <v>4</v>
      </c>
      <c r="V12" s="2">
        <v>3</v>
      </c>
      <c r="W12" s="2">
        <v>1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3</v>
      </c>
      <c r="AD12" s="2">
        <v>27</v>
      </c>
      <c r="AE12" s="2">
        <v>0</v>
      </c>
      <c r="AF12" s="4"/>
      <c r="AG12" s="4" t="s">
        <v>82</v>
      </c>
      <c r="AH12" s="4"/>
      <c r="AI12" s="4"/>
    </row>
    <row r="13" spans="1:35" s="17" customFormat="1">
      <c r="A13" s="5" t="s">
        <v>55</v>
      </c>
      <c r="B13" s="3">
        <f>B11/B8</f>
        <v>0.57876712328767121</v>
      </c>
      <c r="C13" s="3">
        <f t="shared" ref="C13:AE13" si="2">C11/C8</f>
        <v>0.25</v>
      </c>
      <c r="D13" s="3">
        <f t="shared" si="2"/>
        <v>0.33333333333333331</v>
      </c>
      <c r="E13" s="3">
        <f t="shared" si="2"/>
        <v>0</v>
      </c>
      <c r="F13" s="3">
        <f t="shared" si="2"/>
        <v>0.5714285714285714</v>
      </c>
      <c r="G13" s="3">
        <f t="shared" si="2"/>
        <v>0.75</v>
      </c>
      <c r="H13" s="3">
        <f t="shared" si="2"/>
        <v>0.2</v>
      </c>
      <c r="I13" s="3">
        <f t="shared" si="2"/>
        <v>1</v>
      </c>
      <c r="J13" s="3">
        <f t="shared" si="2"/>
        <v>0.75862068965517238</v>
      </c>
      <c r="K13" s="3">
        <f t="shared" si="2"/>
        <v>0.68421052631578949</v>
      </c>
      <c r="L13" s="3">
        <f t="shared" ref="L13:AA13" si="3">L11/L8</f>
        <v>1</v>
      </c>
      <c r="M13" s="3">
        <f t="shared" si="3"/>
        <v>0.88888888888888884</v>
      </c>
      <c r="N13" s="3">
        <f t="shared" si="3"/>
        <v>0.76470588235294112</v>
      </c>
      <c r="O13" s="3">
        <f t="shared" si="3"/>
        <v>0</v>
      </c>
      <c r="P13" s="3">
        <f t="shared" si="3"/>
        <v>0.43902439024390244</v>
      </c>
      <c r="Q13" s="3">
        <f t="shared" si="3"/>
        <v>0</v>
      </c>
      <c r="R13" s="3">
        <f t="shared" si="3"/>
        <v>0.42105263157894735</v>
      </c>
      <c r="S13" s="3">
        <f t="shared" si="3"/>
        <v>1</v>
      </c>
      <c r="T13" s="3">
        <f t="shared" si="3"/>
        <v>0.27272727272727271</v>
      </c>
      <c r="U13" s="3">
        <f t="shared" si="3"/>
        <v>0.30769230769230771</v>
      </c>
      <c r="V13" s="3">
        <f t="shared" si="3"/>
        <v>0.26666666666666666</v>
      </c>
      <c r="W13" s="3">
        <f t="shared" si="3"/>
        <v>0.2</v>
      </c>
      <c r="X13" s="3">
        <f t="shared" si="3"/>
        <v>0</v>
      </c>
      <c r="Y13" s="3">
        <f t="shared" si="3"/>
        <v>0</v>
      </c>
      <c r="Z13" s="3" t="e">
        <f t="shared" si="3"/>
        <v>#DIV/0!</v>
      </c>
      <c r="AA13" s="3" t="e">
        <f t="shared" si="3"/>
        <v>#DIV/0!</v>
      </c>
      <c r="AB13" s="3">
        <f t="shared" si="2"/>
        <v>0</v>
      </c>
      <c r="AC13" s="3">
        <f t="shared" si="2"/>
        <v>0.36363636363636365</v>
      </c>
      <c r="AD13" s="3">
        <f t="shared" si="2"/>
        <v>0.63636363636363635</v>
      </c>
      <c r="AE13" s="3">
        <f t="shared" si="2"/>
        <v>0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4">B12/B8</f>
        <v>0.38698630136986301</v>
      </c>
      <c r="C14" s="3">
        <f t="shared" si="4"/>
        <v>0.25</v>
      </c>
      <c r="D14" s="3">
        <f t="shared" si="4"/>
        <v>0.33333333333333331</v>
      </c>
      <c r="E14" s="3">
        <f t="shared" si="4"/>
        <v>0</v>
      </c>
      <c r="F14" s="3">
        <f t="shared" si="4"/>
        <v>0.21428571428571427</v>
      </c>
      <c r="G14" s="3">
        <f t="shared" si="4"/>
        <v>0.125</v>
      </c>
      <c r="H14" s="3">
        <f t="shared" si="4"/>
        <v>0.2</v>
      </c>
      <c r="I14" s="3">
        <f t="shared" si="4"/>
        <v>1</v>
      </c>
      <c r="J14" s="3">
        <f t="shared" si="4"/>
        <v>0.31034482758620691</v>
      </c>
      <c r="K14" s="3">
        <f t="shared" si="4"/>
        <v>0.31578947368421051</v>
      </c>
      <c r="L14" s="3">
        <f t="shared" ref="L14:AA14" si="5">L12/L8</f>
        <v>1</v>
      </c>
      <c r="M14" s="3">
        <f t="shared" si="5"/>
        <v>0.77777777777777779</v>
      </c>
      <c r="N14" s="3">
        <f t="shared" si="5"/>
        <v>0.76470588235294112</v>
      </c>
      <c r="O14" s="3">
        <f t="shared" si="5"/>
        <v>0</v>
      </c>
      <c r="P14" s="3">
        <f t="shared" si="5"/>
        <v>0.41463414634146339</v>
      </c>
      <c r="Q14" s="3">
        <f t="shared" si="5"/>
        <v>0</v>
      </c>
      <c r="R14" s="3">
        <f t="shared" si="5"/>
        <v>0.39473684210526316</v>
      </c>
      <c r="S14" s="3">
        <f t="shared" si="5"/>
        <v>1</v>
      </c>
      <c r="T14" s="3">
        <f t="shared" si="5"/>
        <v>0.24242424242424243</v>
      </c>
      <c r="U14" s="3">
        <f t="shared" si="5"/>
        <v>0.30769230769230771</v>
      </c>
      <c r="V14" s="3">
        <f t="shared" si="5"/>
        <v>0.2</v>
      </c>
      <c r="W14" s="3">
        <f t="shared" si="5"/>
        <v>0.2</v>
      </c>
      <c r="X14" s="3">
        <f t="shared" si="5"/>
        <v>0</v>
      </c>
      <c r="Y14" s="3">
        <f t="shared" si="5"/>
        <v>0</v>
      </c>
      <c r="Z14" s="3" t="e">
        <f t="shared" si="5"/>
        <v>#DIV/0!</v>
      </c>
      <c r="AA14" s="3" t="e">
        <f t="shared" si="5"/>
        <v>#DIV/0!</v>
      </c>
      <c r="AB14" s="3">
        <f t="shared" si="4"/>
        <v>0</v>
      </c>
      <c r="AC14" s="3">
        <f t="shared" si="4"/>
        <v>0.27272727272727271</v>
      </c>
      <c r="AD14" s="3">
        <f t="shared" si="4"/>
        <v>0.61363636363636365</v>
      </c>
      <c r="AE14" s="3">
        <f t="shared" si="4"/>
        <v>0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56</v>
      </c>
      <c r="B16" s="2">
        <v>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4"/>
      <c r="AG16" s="4" t="s">
        <v>83</v>
      </c>
      <c r="AH16" s="4"/>
      <c r="AI16" s="4"/>
    </row>
    <row r="17" spans="1:35">
      <c r="A17" s="4" t="s">
        <v>57</v>
      </c>
      <c r="B17" s="2">
        <v>121</v>
      </c>
      <c r="C17" s="2">
        <v>3</v>
      </c>
      <c r="D17" s="2">
        <v>2</v>
      </c>
      <c r="E17" s="2">
        <v>1</v>
      </c>
      <c r="F17" s="2">
        <v>6</v>
      </c>
      <c r="G17" s="2">
        <v>2</v>
      </c>
      <c r="H17" s="2">
        <v>4</v>
      </c>
      <c r="I17" s="2">
        <v>0</v>
      </c>
      <c r="J17" s="2">
        <v>20</v>
      </c>
      <c r="K17" s="2">
        <v>6</v>
      </c>
      <c r="L17" s="2">
        <v>0</v>
      </c>
      <c r="M17" s="2">
        <v>1</v>
      </c>
      <c r="N17" s="2">
        <v>3</v>
      </c>
      <c r="O17" s="2">
        <v>1</v>
      </c>
      <c r="P17" s="2">
        <v>23</v>
      </c>
      <c r="Q17" s="2">
        <v>1</v>
      </c>
      <c r="R17" s="2">
        <v>22</v>
      </c>
      <c r="S17" s="2">
        <v>0</v>
      </c>
      <c r="T17" s="2">
        <v>24</v>
      </c>
      <c r="U17" s="2">
        <v>9</v>
      </c>
      <c r="V17" s="2">
        <v>11</v>
      </c>
      <c r="W17" s="2">
        <v>4</v>
      </c>
      <c r="X17" s="2">
        <v>2</v>
      </c>
      <c r="Y17" s="2">
        <v>2</v>
      </c>
      <c r="Z17" s="2">
        <v>0</v>
      </c>
      <c r="AA17" s="2">
        <v>0</v>
      </c>
      <c r="AB17" s="2">
        <v>3</v>
      </c>
      <c r="AC17" s="2">
        <v>7</v>
      </c>
      <c r="AD17" s="2">
        <v>16</v>
      </c>
      <c r="AE17" s="2">
        <v>6</v>
      </c>
      <c r="AF17" s="4"/>
      <c r="AG17" s="4" t="s">
        <v>84</v>
      </c>
      <c r="AH17" s="4"/>
      <c r="AI17" s="4"/>
    </row>
    <row r="18" spans="1:3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35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35">
      <c r="A20" s="28" t="s">
        <v>115</v>
      </c>
      <c r="B20" s="29">
        <v>5.8219178082191778E-2</v>
      </c>
      <c r="C20" s="29">
        <v>0.25</v>
      </c>
      <c r="D20" s="29">
        <v>0.33333333333333326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3.4482758620689655E-2</v>
      </c>
      <c r="K20" s="29">
        <v>0</v>
      </c>
      <c r="L20" s="29">
        <v>0</v>
      </c>
      <c r="M20" s="29">
        <v>0.33333333333333326</v>
      </c>
      <c r="N20" s="29">
        <v>0</v>
      </c>
      <c r="O20" s="29">
        <v>0</v>
      </c>
      <c r="P20" s="29">
        <v>2.4390243902439025E-2</v>
      </c>
      <c r="Q20" s="29">
        <v>0</v>
      </c>
      <c r="R20" s="29">
        <v>2.6315789473684209E-2</v>
      </c>
      <c r="S20" s="29">
        <v>0</v>
      </c>
      <c r="T20" s="29">
        <v>6.0606060606060608E-2</v>
      </c>
      <c r="U20" s="29">
        <v>7.6923076923076927E-2</v>
      </c>
      <c r="V20" s="29">
        <v>6.6666666666666666E-2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9.0909090909090912E-2</v>
      </c>
      <c r="AD20" s="29">
        <v>0.13636363636363635</v>
      </c>
      <c r="AE20" s="29">
        <v>0</v>
      </c>
      <c r="AF20" s="4"/>
      <c r="AG20" s="4" t="s">
        <v>147</v>
      </c>
      <c r="AH20" s="4"/>
      <c r="AI20" s="4"/>
    </row>
    <row r="21" spans="1:35">
      <c r="A21" s="28" t="s">
        <v>116</v>
      </c>
      <c r="B21" s="29">
        <v>0.15753424657534246</v>
      </c>
      <c r="C21" s="29">
        <v>0.5</v>
      </c>
      <c r="D21" s="29">
        <v>0.33333333333333326</v>
      </c>
      <c r="E21" s="29">
        <v>1</v>
      </c>
      <c r="F21" s="29">
        <v>0.14285714285714285</v>
      </c>
      <c r="G21" s="29">
        <v>0.25</v>
      </c>
      <c r="H21" s="29">
        <v>0</v>
      </c>
      <c r="I21" s="29">
        <v>0</v>
      </c>
      <c r="J21" s="29">
        <v>9.1954022988505746E-2</v>
      </c>
      <c r="K21" s="29">
        <v>5.2631578947368418E-2</v>
      </c>
      <c r="L21" s="29">
        <v>0</v>
      </c>
      <c r="M21" s="29">
        <v>0.33333333333333326</v>
      </c>
      <c r="N21" s="29">
        <v>5.8823529411764698E-2</v>
      </c>
      <c r="O21" s="29">
        <v>0</v>
      </c>
      <c r="P21" s="29">
        <v>0.21951219512195125</v>
      </c>
      <c r="Q21" s="29">
        <v>0</v>
      </c>
      <c r="R21" s="29">
        <v>0.21052631578947367</v>
      </c>
      <c r="S21" s="29">
        <v>0.5</v>
      </c>
      <c r="T21" s="29">
        <v>0.15151515151515152</v>
      </c>
      <c r="U21" s="29">
        <v>7.6923076923076927E-2</v>
      </c>
      <c r="V21" s="29">
        <v>0.26666666666666666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0.34090909090909088</v>
      </c>
      <c r="AE21" s="29">
        <v>0</v>
      </c>
      <c r="AF21" s="4"/>
      <c r="AG21" s="4" t="s">
        <v>148</v>
      </c>
      <c r="AH21" s="4"/>
      <c r="AI21" s="4"/>
    </row>
    <row r="22" spans="1:35">
      <c r="A22" s="28" t="s">
        <v>117</v>
      </c>
      <c r="B22" s="29">
        <v>0.36301369863013699</v>
      </c>
      <c r="C22" s="29">
        <v>0.25</v>
      </c>
      <c r="D22" s="29">
        <v>0.33333333333333326</v>
      </c>
      <c r="E22" s="29">
        <v>0</v>
      </c>
      <c r="F22" s="29">
        <v>0.5714285714285714</v>
      </c>
      <c r="G22" s="29">
        <v>0.75</v>
      </c>
      <c r="H22" s="29">
        <v>0.4</v>
      </c>
      <c r="I22" s="29">
        <v>0</v>
      </c>
      <c r="J22" s="29">
        <v>0.25287356321839083</v>
      </c>
      <c r="K22" s="29">
        <v>0.36842105263157893</v>
      </c>
      <c r="L22" s="29">
        <v>0</v>
      </c>
      <c r="M22" s="29">
        <v>0.1111111111111111</v>
      </c>
      <c r="N22" s="29">
        <v>0.29411764705882354</v>
      </c>
      <c r="O22" s="29">
        <v>0</v>
      </c>
      <c r="P22" s="29">
        <v>0.41463414634146339</v>
      </c>
      <c r="Q22" s="29">
        <v>0</v>
      </c>
      <c r="R22" s="29">
        <v>0.42105263157894735</v>
      </c>
      <c r="S22" s="29">
        <v>0.5</v>
      </c>
      <c r="T22" s="29">
        <v>0.51515151515151514</v>
      </c>
      <c r="U22" s="29">
        <v>0.53846153846153844</v>
      </c>
      <c r="V22" s="29">
        <v>0.6</v>
      </c>
      <c r="W22" s="29">
        <v>0.2</v>
      </c>
      <c r="X22" s="29">
        <v>0.5</v>
      </c>
      <c r="Y22" s="29">
        <v>0.5</v>
      </c>
      <c r="Z22" s="29">
        <v>0</v>
      </c>
      <c r="AA22" s="29">
        <v>0</v>
      </c>
      <c r="AB22" s="29">
        <v>1</v>
      </c>
      <c r="AC22" s="29">
        <v>0.72727272727272729</v>
      </c>
      <c r="AD22" s="29">
        <v>0.36363636363636365</v>
      </c>
      <c r="AE22" s="29">
        <v>0</v>
      </c>
      <c r="AF22" s="4"/>
      <c r="AG22" s="4" t="s">
        <v>149</v>
      </c>
      <c r="AH22" s="4"/>
      <c r="AI22" s="4"/>
    </row>
    <row r="23" spans="1:35">
      <c r="A23" s="28" t="s">
        <v>118</v>
      </c>
      <c r="B23" s="29">
        <v>0.19178082191780821</v>
      </c>
      <c r="C23" s="29">
        <v>0</v>
      </c>
      <c r="D23" s="29">
        <v>0</v>
      </c>
      <c r="E23" s="29">
        <v>0</v>
      </c>
      <c r="F23" s="29">
        <v>7.1428571428571425E-2</v>
      </c>
      <c r="G23" s="29">
        <v>0</v>
      </c>
      <c r="H23" s="29">
        <v>0.2</v>
      </c>
      <c r="I23" s="29">
        <v>0</v>
      </c>
      <c r="J23" s="29">
        <v>0.24137931034482757</v>
      </c>
      <c r="K23" s="29">
        <v>0.36842105263157893</v>
      </c>
      <c r="L23" s="29">
        <v>0</v>
      </c>
      <c r="M23" s="29">
        <v>0.22222222222222221</v>
      </c>
      <c r="N23" s="29">
        <v>0.1176470588235294</v>
      </c>
      <c r="O23" s="29">
        <v>0</v>
      </c>
      <c r="P23" s="29">
        <v>0.21951219512195125</v>
      </c>
      <c r="Q23" s="29">
        <v>1</v>
      </c>
      <c r="R23" s="29">
        <v>0.21052631578947367</v>
      </c>
      <c r="S23" s="29">
        <v>0</v>
      </c>
      <c r="T23" s="29">
        <v>0.18181818181818182</v>
      </c>
      <c r="U23" s="29">
        <v>0.15384615384615385</v>
      </c>
      <c r="V23" s="29">
        <v>6.6666666666666666E-2</v>
      </c>
      <c r="W23" s="29">
        <v>0.6</v>
      </c>
      <c r="X23" s="29">
        <v>0.5</v>
      </c>
      <c r="Y23" s="29">
        <v>0.5</v>
      </c>
      <c r="Z23" s="29">
        <v>0</v>
      </c>
      <c r="AA23" s="29">
        <v>0</v>
      </c>
      <c r="AB23" s="29">
        <v>0</v>
      </c>
      <c r="AC23" s="29">
        <v>9.0909090909090912E-2</v>
      </c>
      <c r="AD23" s="29">
        <v>6.8181818181818177E-2</v>
      </c>
      <c r="AE23" s="29">
        <v>0.5</v>
      </c>
      <c r="AF23" s="4"/>
      <c r="AG23" s="4" t="s">
        <v>150</v>
      </c>
      <c r="AH23" s="4"/>
      <c r="AI23" s="4"/>
    </row>
    <row r="24" spans="1:35">
      <c r="A24" s="28" t="s">
        <v>119</v>
      </c>
      <c r="B24" s="29">
        <v>8.9041095890410954E-2</v>
      </c>
      <c r="C24" s="29">
        <v>0</v>
      </c>
      <c r="D24" s="29">
        <v>0</v>
      </c>
      <c r="E24" s="29">
        <v>0</v>
      </c>
      <c r="F24" s="29">
        <v>0.14285714285714285</v>
      </c>
      <c r="G24" s="29">
        <v>0</v>
      </c>
      <c r="H24" s="29">
        <v>0.2</v>
      </c>
      <c r="I24" s="29">
        <v>1</v>
      </c>
      <c r="J24" s="29">
        <v>6.8965517241379309E-2</v>
      </c>
      <c r="K24" s="29">
        <v>0.15789473684210525</v>
      </c>
      <c r="L24" s="29">
        <v>0</v>
      </c>
      <c r="M24" s="29">
        <v>0</v>
      </c>
      <c r="N24" s="29">
        <v>0.17647058823529413</v>
      </c>
      <c r="O24" s="29">
        <v>1</v>
      </c>
      <c r="P24" s="29">
        <v>7.3170731707317069E-2</v>
      </c>
      <c r="Q24" s="29">
        <v>0</v>
      </c>
      <c r="R24" s="29">
        <v>7.8947368421052627E-2</v>
      </c>
      <c r="S24" s="29">
        <v>0</v>
      </c>
      <c r="T24" s="29">
        <v>6.0606060606060608E-2</v>
      </c>
      <c r="U24" s="29">
        <v>0.15384615384615385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9.0909090909090912E-2</v>
      </c>
      <c r="AD24" s="29">
        <v>6.8181818181818177E-2</v>
      </c>
      <c r="AE24" s="29">
        <v>0.33333333333333326</v>
      </c>
      <c r="AF24" s="4"/>
      <c r="AG24" s="4" t="s">
        <v>151</v>
      </c>
      <c r="AH24" s="4"/>
      <c r="AI24" s="4"/>
    </row>
    <row r="25" spans="1:35">
      <c r="A25" s="28" t="s">
        <v>120</v>
      </c>
      <c r="B25" s="29">
        <v>8.2191780821917804E-2</v>
      </c>
      <c r="C25" s="29">
        <v>0</v>
      </c>
      <c r="D25" s="29">
        <v>0</v>
      </c>
      <c r="E25" s="29">
        <v>0</v>
      </c>
      <c r="F25" s="29">
        <v>7.1428571428571425E-2</v>
      </c>
      <c r="G25" s="29">
        <v>0</v>
      </c>
      <c r="H25" s="29">
        <v>0.2</v>
      </c>
      <c r="I25" s="29">
        <v>0</v>
      </c>
      <c r="J25" s="29">
        <v>0.13793103448275862</v>
      </c>
      <c r="K25" s="29">
        <v>5.2631578947368418E-2</v>
      </c>
      <c r="L25" s="29">
        <v>1</v>
      </c>
      <c r="M25" s="29">
        <v>0</v>
      </c>
      <c r="N25" s="29">
        <v>0.35294117647058826</v>
      </c>
      <c r="O25" s="29">
        <v>0</v>
      </c>
      <c r="P25" s="29">
        <v>4.878048780487805E-2</v>
      </c>
      <c r="Q25" s="29">
        <v>0</v>
      </c>
      <c r="R25" s="29">
        <v>5.2631578947368418E-2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0.16666666666666663</v>
      </c>
      <c r="AF25" s="4"/>
      <c r="AG25" s="4" t="s">
        <v>152</v>
      </c>
      <c r="AH25" s="4"/>
      <c r="AI25" s="4"/>
    </row>
    <row r="26" spans="1:35">
      <c r="A26" s="28" t="s">
        <v>121</v>
      </c>
      <c r="B26" s="29">
        <v>2.7397260273972601E-2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8.0459770114942528E-2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3.0303030303030304E-2</v>
      </c>
      <c r="U26" s="29">
        <v>0</v>
      </c>
      <c r="V26" s="29">
        <v>0</v>
      </c>
      <c r="W26" s="29">
        <v>0.2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4"/>
      <c r="AG26" s="4" t="s">
        <v>153</v>
      </c>
      <c r="AH26" s="4"/>
      <c r="AI26" s="4"/>
    </row>
    <row r="27" spans="1:35">
      <c r="A27" s="28" t="s">
        <v>122</v>
      </c>
      <c r="B27" s="29">
        <v>3.0821917808219176E-2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9.1954022988505746E-2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2.2727272727272728E-2</v>
      </c>
      <c r="AE27" s="29">
        <v>0</v>
      </c>
      <c r="AF27" s="4"/>
      <c r="AG27" s="4" t="s">
        <v>154</v>
      </c>
      <c r="AH27" s="4"/>
      <c r="AI27" s="4"/>
    </row>
    <row r="28" spans="1:35">
      <c r="A28" s="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35">
      <c r="A29" s="4" t="s">
        <v>54</v>
      </c>
      <c r="B29" s="6">
        <v>14.226027397260275</v>
      </c>
      <c r="C29" s="7">
        <v>4.3</v>
      </c>
      <c r="D29" s="7">
        <v>4.4000000000000004</v>
      </c>
      <c r="E29" s="7">
        <v>4.2</v>
      </c>
      <c r="F29" s="7">
        <v>11.3</v>
      </c>
      <c r="G29" s="7">
        <v>7.5</v>
      </c>
      <c r="H29" s="7">
        <v>15.1</v>
      </c>
      <c r="I29" s="7">
        <v>22.5</v>
      </c>
      <c r="J29" s="7">
        <v>21.3</v>
      </c>
      <c r="K29" s="7">
        <v>14</v>
      </c>
      <c r="L29" s="7">
        <v>28.1</v>
      </c>
      <c r="M29" s="7">
        <v>6.4</v>
      </c>
      <c r="N29" s="7">
        <v>18.399999999999999</v>
      </c>
      <c r="O29" s="7">
        <v>18.8</v>
      </c>
      <c r="P29" s="7">
        <v>11</v>
      </c>
      <c r="Q29" s="7">
        <v>17.2</v>
      </c>
      <c r="R29" s="7">
        <v>11</v>
      </c>
      <c r="S29" s="7">
        <v>7.2</v>
      </c>
      <c r="T29" s="7">
        <v>10.6</v>
      </c>
      <c r="U29" s="7">
        <v>10.9</v>
      </c>
      <c r="V29" s="7">
        <v>7.7</v>
      </c>
      <c r="W29" s="7">
        <v>18.5</v>
      </c>
      <c r="X29" s="7">
        <v>10.5</v>
      </c>
      <c r="Y29" s="7">
        <v>10.5</v>
      </c>
      <c r="Z29" s="7">
        <v>0</v>
      </c>
      <c r="AA29" s="7">
        <v>0</v>
      </c>
      <c r="AB29" s="7">
        <v>9.6999999999999993</v>
      </c>
      <c r="AC29" s="7">
        <v>9.9</v>
      </c>
      <c r="AD29" s="7">
        <v>8.4</v>
      </c>
      <c r="AE29" s="7">
        <v>18.8</v>
      </c>
      <c r="AF29" s="4"/>
      <c r="AG29" s="4" t="s">
        <v>85</v>
      </c>
      <c r="AH29" s="4"/>
      <c r="AI29" s="4"/>
    </row>
    <row r="30" spans="1:3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4"/>
      <c r="AG30" s="4"/>
      <c r="AH30" s="4"/>
      <c r="AI30" s="4"/>
    </row>
    <row r="31" spans="1: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>
      <c r="A33" s="25" t="s">
        <v>166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1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7" spans="1:3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="150" zoomScaleNormal="150" zoomScalePageLayoutView="150" workbookViewId="0">
      <pane xSplit="1" topLeftCell="E1" activePane="topRight" state="frozen"/>
      <selection pane="topRight"/>
    </sheetView>
  </sheetViews>
  <sheetFormatPr baseColWidth="10" defaultRowHeight="14" x14ac:dyDescent="0"/>
  <cols>
    <col min="1" max="1" width="45.1640625" style="23" customWidth="1"/>
    <col min="2" max="2" width="10.33203125" style="23" customWidth="1"/>
    <col min="3" max="19" width="7.5" style="23" customWidth="1"/>
    <col min="20" max="20" width="1.33203125" style="23" customWidth="1"/>
    <col min="21" max="21" width="15.6640625" style="23" customWidth="1"/>
    <col min="22" max="16384" width="10.83203125" style="23"/>
  </cols>
  <sheetData>
    <row r="1" spans="1:23" s="21" customFormat="1" ht="140" customHeight="1">
      <c r="A1" s="12" t="s">
        <v>165</v>
      </c>
      <c r="B1" s="19" t="s">
        <v>86</v>
      </c>
      <c r="C1" s="20" t="s">
        <v>97</v>
      </c>
      <c r="D1" s="19" t="s">
        <v>89</v>
      </c>
      <c r="E1" s="19" t="s">
        <v>87</v>
      </c>
      <c r="F1" s="19" t="s">
        <v>90</v>
      </c>
      <c r="G1" s="19" t="s">
        <v>91</v>
      </c>
      <c r="H1" s="19" t="s">
        <v>92</v>
      </c>
      <c r="I1" s="19" t="s">
        <v>93</v>
      </c>
      <c r="J1" s="20" t="s">
        <v>98</v>
      </c>
      <c r="K1" s="19" t="s">
        <v>94</v>
      </c>
      <c r="L1" s="19" t="s">
        <v>88</v>
      </c>
      <c r="M1" s="20" t="s">
        <v>99</v>
      </c>
      <c r="N1" s="19" t="s">
        <v>95</v>
      </c>
      <c r="O1" s="20" t="s">
        <v>100</v>
      </c>
      <c r="P1" s="20" t="s">
        <v>101</v>
      </c>
      <c r="Q1" s="20" t="s">
        <v>102</v>
      </c>
      <c r="R1" s="20" t="s">
        <v>103</v>
      </c>
      <c r="S1" s="19" t="s">
        <v>96</v>
      </c>
      <c r="T1" s="12"/>
      <c r="U1" s="12" t="s">
        <v>37</v>
      </c>
      <c r="V1" s="12"/>
      <c r="W1" s="12"/>
    </row>
    <row r="2" spans="1:23" s="22" customFormat="1">
      <c r="A2" s="14" t="s">
        <v>112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>
      <c r="A3" s="1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s="4" t="s">
        <v>36</v>
      </c>
      <c r="B4" s="2">
        <v>1119504</v>
      </c>
      <c r="C4" s="2">
        <v>12283</v>
      </c>
      <c r="D4" s="2">
        <v>133903</v>
      </c>
      <c r="E4" s="2">
        <v>139929</v>
      </c>
      <c r="F4" s="2">
        <v>1614</v>
      </c>
      <c r="G4" s="2">
        <v>32068</v>
      </c>
      <c r="H4" s="2">
        <v>67646</v>
      </c>
      <c r="I4" s="2">
        <v>8447</v>
      </c>
      <c r="J4" s="2">
        <v>140</v>
      </c>
      <c r="K4" s="2">
        <v>250303</v>
      </c>
      <c r="L4" s="2">
        <v>29860</v>
      </c>
      <c r="M4" s="2">
        <v>37541</v>
      </c>
      <c r="N4" s="2">
        <v>2514</v>
      </c>
      <c r="O4" s="2">
        <v>7256</v>
      </c>
      <c r="P4" s="2">
        <v>45357</v>
      </c>
      <c r="Q4" s="2">
        <v>25378</v>
      </c>
      <c r="R4" s="2">
        <v>1265</v>
      </c>
      <c r="S4" s="2">
        <v>324000</v>
      </c>
      <c r="T4" s="4"/>
      <c r="U4" s="4" t="s">
        <v>105</v>
      </c>
      <c r="V4" s="4"/>
      <c r="W4" s="4"/>
    </row>
    <row r="5" spans="1:23">
      <c r="A5" s="4" t="s">
        <v>39</v>
      </c>
      <c r="B5" s="2">
        <v>166679</v>
      </c>
      <c r="C5" s="2">
        <v>3515</v>
      </c>
      <c r="D5" s="2">
        <v>20720</v>
      </c>
      <c r="E5" s="2">
        <v>15927</v>
      </c>
      <c r="F5" s="2">
        <v>381</v>
      </c>
      <c r="G5" s="2">
        <v>5934</v>
      </c>
      <c r="H5" s="2">
        <v>4976</v>
      </c>
      <c r="I5" s="2">
        <v>2419</v>
      </c>
      <c r="J5" s="2">
        <v>27</v>
      </c>
      <c r="K5" s="2">
        <v>47656</v>
      </c>
      <c r="L5" s="2">
        <v>4338</v>
      </c>
      <c r="M5" s="2">
        <v>2769</v>
      </c>
      <c r="N5" s="2">
        <v>503</v>
      </c>
      <c r="O5" s="2">
        <v>2372</v>
      </c>
      <c r="P5" s="2">
        <v>5481</v>
      </c>
      <c r="Q5" s="2">
        <v>2024</v>
      </c>
      <c r="R5" s="2">
        <v>174</v>
      </c>
      <c r="S5" s="2">
        <v>47463</v>
      </c>
      <c r="T5" s="4"/>
      <c r="U5" s="4" t="s">
        <v>106</v>
      </c>
      <c r="V5" s="4"/>
      <c r="W5" s="4"/>
    </row>
    <row r="6" spans="1:23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4"/>
      <c r="V6" s="4"/>
      <c r="W6" s="4"/>
    </row>
    <row r="7" spans="1:23">
      <c r="A7" s="4" t="s">
        <v>45</v>
      </c>
      <c r="B7" s="2">
        <v>1107752</v>
      </c>
      <c r="C7" s="2">
        <v>12117</v>
      </c>
      <c r="D7" s="2">
        <v>132701</v>
      </c>
      <c r="E7" s="2">
        <v>138987</v>
      </c>
      <c r="F7" s="2">
        <v>1597</v>
      </c>
      <c r="G7" s="2">
        <v>31803</v>
      </c>
      <c r="H7" s="2">
        <v>67243</v>
      </c>
      <c r="I7" s="2">
        <v>8186</v>
      </c>
      <c r="J7" s="2">
        <v>138</v>
      </c>
      <c r="K7" s="2">
        <v>247153</v>
      </c>
      <c r="L7" s="2">
        <v>29553</v>
      </c>
      <c r="M7" s="2">
        <v>37261</v>
      </c>
      <c r="N7" s="2">
        <v>2485</v>
      </c>
      <c r="O7" s="2">
        <v>7137</v>
      </c>
      <c r="P7" s="2">
        <v>44936</v>
      </c>
      <c r="Q7" s="2">
        <v>25001</v>
      </c>
      <c r="R7" s="2">
        <v>1245</v>
      </c>
      <c r="S7" s="2">
        <v>320209</v>
      </c>
      <c r="T7" s="4"/>
      <c r="U7" s="4" t="s">
        <v>104</v>
      </c>
      <c r="V7" s="4"/>
      <c r="W7" s="4"/>
    </row>
    <row r="8" spans="1:23">
      <c r="A8" s="5" t="s">
        <v>46</v>
      </c>
      <c r="B8" s="11">
        <f>B4-B7</f>
        <v>11752</v>
      </c>
      <c r="C8" s="11">
        <f t="shared" ref="C8:S8" si="0">C4-C7</f>
        <v>166</v>
      </c>
      <c r="D8" s="11">
        <f t="shared" si="0"/>
        <v>1202</v>
      </c>
      <c r="E8" s="11">
        <f t="shared" si="0"/>
        <v>942</v>
      </c>
      <c r="F8" s="11">
        <f t="shared" si="0"/>
        <v>17</v>
      </c>
      <c r="G8" s="11">
        <f t="shared" si="0"/>
        <v>265</v>
      </c>
      <c r="H8" s="11">
        <f t="shared" si="0"/>
        <v>403</v>
      </c>
      <c r="I8" s="11">
        <f t="shared" si="0"/>
        <v>261</v>
      </c>
      <c r="J8" s="11">
        <f t="shared" si="0"/>
        <v>2</v>
      </c>
      <c r="K8" s="11">
        <f t="shared" si="0"/>
        <v>3150</v>
      </c>
      <c r="L8" s="11">
        <f t="shared" si="0"/>
        <v>307</v>
      </c>
      <c r="M8" s="11">
        <f t="shared" si="0"/>
        <v>280</v>
      </c>
      <c r="N8" s="11">
        <f t="shared" si="0"/>
        <v>29</v>
      </c>
      <c r="O8" s="11">
        <f t="shared" si="0"/>
        <v>119</v>
      </c>
      <c r="P8" s="11">
        <f t="shared" si="0"/>
        <v>421</v>
      </c>
      <c r="Q8" s="11">
        <f t="shared" si="0"/>
        <v>377</v>
      </c>
      <c r="R8" s="11">
        <f t="shared" si="0"/>
        <v>20</v>
      </c>
      <c r="S8" s="11">
        <f t="shared" si="0"/>
        <v>3791</v>
      </c>
      <c r="T8" s="4"/>
      <c r="U8" s="4"/>
      <c r="V8" s="4"/>
      <c r="W8" s="4"/>
    </row>
    <row r="9" spans="1:23">
      <c r="A9" s="5" t="s">
        <v>38</v>
      </c>
      <c r="B9" s="3">
        <f>B8/B4</f>
        <v>1.049750603838843E-2</v>
      </c>
      <c r="C9" s="3">
        <f t="shared" ref="C9:S9" si="1">C8/C4</f>
        <v>1.3514613693723032E-2</v>
      </c>
      <c r="D9" s="3">
        <f t="shared" si="1"/>
        <v>8.9766472745196144E-3</v>
      </c>
      <c r="E9" s="3">
        <f t="shared" si="1"/>
        <v>6.7319855069356603E-3</v>
      </c>
      <c r="F9" s="3">
        <f t="shared" si="1"/>
        <v>1.0532837670384139E-2</v>
      </c>
      <c r="G9" s="3">
        <f t="shared" si="1"/>
        <v>8.2636896594736192E-3</v>
      </c>
      <c r="H9" s="3">
        <f t="shared" si="1"/>
        <v>5.9574845519321171E-3</v>
      </c>
      <c r="I9" s="3">
        <f t="shared" si="1"/>
        <v>3.0898543861726056E-2</v>
      </c>
      <c r="J9" s="3">
        <f t="shared" si="1"/>
        <v>1.4285714285714285E-2</v>
      </c>
      <c r="K9" s="3">
        <f t="shared" si="1"/>
        <v>1.2584747286289017E-2</v>
      </c>
      <c r="L9" s="3">
        <f t="shared" si="1"/>
        <v>1.028131279303416E-2</v>
      </c>
      <c r="M9" s="3">
        <f t="shared" si="1"/>
        <v>7.4585120268506437E-3</v>
      </c>
      <c r="N9" s="3">
        <f t="shared" si="1"/>
        <v>1.1535401750198886E-2</v>
      </c>
      <c r="O9" s="3">
        <f t="shared" si="1"/>
        <v>1.6400220507166482E-2</v>
      </c>
      <c r="P9" s="3">
        <f t="shared" si="1"/>
        <v>9.2819189981700728E-3</v>
      </c>
      <c r="Q9" s="3">
        <f t="shared" si="1"/>
        <v>1.4855386555284105E-2</v>
      </c>
      <c r="R9" s="3">
        <f t="shared" si="1"/>
        <v>1.5810276679841896E-2</v>
      </c>
      <c r="S9" s="3">
        <f t="shared" si="1"/>
        <v>1.1700617283950616E-2</v>
      </c>
      <c r="T9" s="4"/>
      <c r="U9" s="4"/>
      <c r="V9" s="4"/>
      <c r="W9" s="4"/>
    </row>
    <row r="10" spans="1:23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"/>
      <c r="U10" s="4"/>
      <c r="V10" s="4"/>
      <c r="W10" s="4"/>
    </row>
    <row r="11" spans="1:23">
      <c r="A11" s="4" t="s">
        <v>41</v>
      </c>
      <c r="B11" s="2">
        <v>6142</v>
      </c>
      <c r="C11" s="2">
        <v>90</v>
      </c>
      <c r="D11" s="2">
        <v>611</v>
      </c>
      <c r="E11" s="2">
        <v>416</v>
      </c>
      <c r="F11" s="2">
        <v>6</v>
      </c>
      <c r="G11" s="2">
        <v>166</v>
      </c>
      <c r="H11" s="2">
        <v>193</v>
      </c>
      <c r="I11" s="2">
        <v>154</v>
      </c>
      <c r="J11" s="2">
        <v>1</v>
      </c>
      <c r="K11" s="2">
        <v>1803</v>
      </c>
      <c r="L11" s="2">
        <v>165</v>
      </c>
      <c r="M11" s="2">
        <v>109</v>
      </c>
      <c r="N11" s="2">
        <v>11</v>
      </c>
      <c r="O11" s="2">
        <v>63</v>
      </c>
      <c r="P11" s="2">
        <v>214</v>
      </c>
      <c r="Q11" s="2">
        <v>160</v>
      </c>
      <c r="R11" s="2">
        <v>7</v>
      </c>
      <c r="S11" s="2">
        <v>1973</v>
      </c>
      <c r="T11" s="4"/>
      <c r="U11" s="4" t="s">
        <v>107</v>
      </c>
      <c r="V11" s="4"/>
      <c r="W11" s="4"/>
    </row>
    <row r="12" spans="1:23">
      <c r="A12" s="4" t="s">
        <v>43</v>
      </c>
      <c r="B12" s="2">
        <v>3333</v>
      </c>
      <c r="C12" s="2">
        <v>78</v>
      </c>
      <c r="D12" s="2">
        <v>282</v>
      </c>
      <c r="E12" s="2">
        <v>235</v>
      </c>
      <c r="F12" s="2">
        <v>4</v>
      </c>
      <c r="G12" s="2">
        <v>77</v>
      </c>
      <c r="H12" s="2">
        <v>58</v>
      </c>
      <c r="I12" s="2">
        <v>130</v>
      </c>
      <c r="J12" s="2">
        <v>0</v>
      </c>
      <c r="K12" s="2">
        <v>1039</v>
      </c>
      <c r="L12" s="2">
        <v>95</v>
      </c>
      <c r="M12" s="2">
        <v>29</v>
      </c>
      <c r="N12" s="2">
        <v>8</v>
      </c>
      <c r="O12" s="2">
        <v>54</v>
      </c>
      <c r="P12" s="2">
        <v>115</v>
      </c>
      <c r="Q12" s="2">
        <v>85</v>
      </c>
      <c r="R12" s="2">
        <v>6</v>
      </c>
      <c r="S12" s="2">
        <v>1038</v>
      </c>
      <c r="T12" s="4"/>
      <c r="U12" s="4" t="s">
        <v>108</v>
      </c>
      <c r="V12" s="4"/>
      <c r="W12" s="4"/>
    </row>
    <row r="13" spans="1:23">
      <c r="A13" s="5" t="s">
        <v>55</v>
      </c>
      <c r="B13" s="3">
        <f>B11/B8</f>
        <v>0.52263444520081692</v>
      </c>
      <c r="C13" s="3">
        <f t="shared" ref="C13:S13" si="2">C11/C8</f>
        <v>0.54216867469879515</v>
      </c>
      <c r="D13" s="3">
        <f t="shared" si="2"/>
        <v>0.50831946755407653</v>
      </c>
      <c r="E13" s="3">
        <f t="shared" si="2"/>
        <v>0.44161358811040341</v>
      </c>
      <c r="F13" s="3">
        <f t="shared" si="2"/>
        <v>0.35294117647058826</v>
      </c>
      <c r="G13" s="3">
        <f t="shared" si="2"/>
        <v>0.62641509433962261</v>
      </c>
      <c r="H13" s="3">
        <f t="shared" si="2"/>
        <v>0.47890818858560796</v>
      </c>
      <c r="I13" s="3">
        <f t="shared" si="2"/>
        <v>0.59003831417624519</v>
      </c>
      <c r="J13" s="3">
        <f t="shared" si="2"/>
        <v>0.5</v>
      </c>
      <c r="K13" s="3">
        <f t="shared" si="2"/>
        <v>0.57238095238095243</v>
      </c>
      <c r="L13" s="3">
        <f t="shared" si="2"/>
        <v>0.53745928338762217</v>
      </c>
      <c r="M13" s="3">
        <f t="shared" si="2"/>
        <v>0.38928571428571429</v>
      </c>
      <c r="N13" s="3">
        <f t="shared" si="2"/>
        <v>0.37931034482758619</v>
      </c>
      <c r="O13" s="3">
        <f t="shared" si="2"/>
        <v>0.52941176470588236</v>
      </c>
      <c r="P13" s="3">
        <f t="shared" si="2"/>
        <v>0.50831353919239908</v>
      </c>
      <c r="Q13" s="3">
        <f t="shared" si="2"/>
        <v>0.4244031830238727</v>
      </c>
      <c r="R13" s="3">
        <f t="shared" si="2"/>
        <v>0.35</v>
      </c>
      <c r="S13" s="3">
        <f t="shared" si="2"/>
        <v>0.52044315484041148</v>
      </c>
      <c r="T13" s="4"/>
      <c r="U13" s="4"/>
      <c r="V13" s="4"/>
      <c r="W13" s="4"/>
    </row>
    <row r="14" spans="1:23" s="24" customFormat="1">
      <c r="A14" s="5" t="s">
        <v>53</v>
      </c>
      <c r="B14" s="3">
        <f>B12/B8</f>
        <v>0.28361130020422054</v>
      </c>
      <c r="C14" s="3">
        <f t="shared" ref="C14:S14" si="3">C12/C8</f>
        <v>0.46987951807228917</v>
      </c>
      <c r="D14" s="3">
        <f t="shared" si="3"/>
        <v>0.23460898502495842</v>
      </c>
      <c r="E14" s="3">
        <f t="shared" si="3"/>
        <v>0.2494692144373673</v>
      </c>
      <c r="F14" s="3">
        <f t="shared" si="3"/>
        <v>0.23529411764705882</v>
      </c>
      <c r="G14" s="3">
        <f t="shared" si="3"/>
        <v>0.29056603773584905</v>
      </c>
      <c r="H14" s="3">
        <f t="shared" si="3"/>
        <v>0.14392059553349876</v>
      </c>
      <c r="I14" s="3">
        <f t="shared" si="3"/>
        <v>0.49808429118773945</v>
      </c>
      <c r="J14" s="3">
        <f t="shared" si="3"/>
        <v>0</v>
      </c>
      <c r="K14" s="3">
        <f t="shared" si="3"/>
        <v>0.32984126984126982</v>
      </c>
      <c r="L14" s="3">
        <f t="shared" si="3"/>
        <v>0.30944625407166126</v>
      </c>
      <c r="M14" s="3">
        <f t="shared" si="3"/>
        <v>0.10357142857142858</v>
      </c>
      <c r="N14" s="3">
        <f t="shared" si="3"/>
        <v>0.27586206896551724</v>
      </c>
      <c r="O14" s="3">
        <f t="shared" si="3"/>
        <v>0.45378151260504201</v>
      </c>
      <c r="P14" s="3">
        <f t="shared" si="3"/>
        <v>0.27315914489311166</v>
      </c>
      <c r="Q14" s="3">
        <f t="shared" si="3"/>
        <v>0.22546419098143236</v>
      </c>
      <c r="R14" s="3">
        <f t="shared" si="3"/>
        <v>0.3</v>
      </c>
      <c r="S14" s="3">
        <f t="shared" si="3"/>
        <v>0.27380638353996306</v>
      </c>
      <c r="T14" s="5"/>
      <c r="U14" s="5"/>
      <c r="V14" s="5"/>
      <c r="W14" s="5"/>
    </row>
    <row r="15" spans="1:23" s="24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5"/>
      <c r="V15" s="5"/>
      <c r="W15" s="5"/>
    </row>
    <row r="16" spans="1:23">
      <c r="A16" s="4" t="s">
        <v>49</v>
      </c>
      <c r="B16" s="2">
        <v>210</v>
      </c>
      <c r="C16" s="2">
        <v>0</v>
      </c>
      <c r="D16" s="2">
        <v>15</v>
      </c>
      <c r="E16" s="2">
        <v>14</v>
      </c>
      <c r="F16" s="2">
        <v>0</v>
      </c>
      <c r="G16" s="2">
        <v>5</v>
      </c>
      <c r="H16" s="2">
        <v>13</v>
      </c>
      <c r="I16" s="2">
        <v>4</v>
      </c>
      <c r="J16" s="2">
        <v>0</v>
      </c>
      <c r="K16" s="2">
        <v>71</v>
      </c>
      <c r="L16" s="2">
        <v>5</v>
      </c>
      <c r="M16" s="2">
        <v>5</v>
      </c>
      <c r="N16" s="2">
        <v>2</v>
      </c>
      <c r="O16" s="2">
        <v>2</v>
      </c>
      <c r="P16" s="2">
        <v>6</v>
      </c>
      <c r="Q16" s="2">
        <v>7</v>
      </c>
      <c r="R16" s="2">
        <v>0</v>
      </c>
      <c r="S16" s="2">
        <v>61</v>
      </c>
      <c r="T16" s="4"/>
      <c r="U16" s="4" t="s">
        <v>109</v>
      </c>
      <c r="V16" s="4"/>
      <c r="W16" s="4"/>
    </row>
    <row r="17" spans="1:31">
      <c r="A17" s="4" t="s">
        <v>50</v>
      </c>
      <c r="B17" s="2">
        <v>5400</v>
      </c>
      <c r="C17" s="2">
        <v>76</v>
      </c>
      <c r="D17" s="2">
        <v>576</v>
      </c>
      <c r="E17" s="2">
        <v>512</v>
      </c>
      <c r="F17" s="2">
        <v>11</v>
      </c>
      <c r="G17" s="2">
        <v>94</v>
      </c>
      <c r="H17" s="2">
        <v>197</v>
      </c>
      <c r="I17" s="2">
        <v>103</v>
      </c>
      <c r="J17" s="2">
        <v>1</v>
      </c>
      <c r="K17" s="2">
        <v>1276</v>
      </c>
      <c r="L17" s="2">
        <v>137</v>
      </c>
      <c r="M17" s="2">
        <v>166</v>
      </c>
      <c r="N17" s="2">
        <v>16</v>
      </c>
      <c r="O17" s="2">
        <v>54</v>
      </c>
      <c r="P17" s="2">
        <v>201</v>
      </c>
      <c r="Q17" s="2">
        <v>210</v>
      </c>
      <c r="R17" s="2">
        <v>13</v>
      </c>
      <c r="S17" s="2">
        <v>1757</v>
      </c>
      <c r="T17" s="4"/>
      <c r="U17" s="4" t="s">
        <v>110</v>
      </c>
      <c r="V17" s="4"/>
      <c r="W17" s="4"/>
    </row>
    <row r="18" spans="1:3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"/>
      <c r="U18" s="4"/>
      <c r="V18" s="4"/>
      <c r="W18" s="4"/>
    </row>
    <row r="19" spans="1:31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  <c r="U19" s="4"/>
      <c r="V19" s="4"/>
      <c r="W19" s="4"/>
    </row>
    <row r="20" spans="1:31">
      <c r="A20" s="28" t="s">
        <v>115</v>
      </c>
      <c r="B20" s="30">
        <v>0.26259360108917629</v>
      </c>
      <c r="C20" s="30">
        <v>0.10240963855421686</v>
      </c>
      <c r="D20" s="30">
        <v>0.12895174708818635</v>
      </c>
      <c r="E20" s="30">
        <v>0.34288747346072185</v>
      </c>
      <c r="F20" s="30">
        <v>5.8823529411764698E-2</v>
      </c>
      <c r="G20" s="30">
        <v>0.38490566037735852</v>
      </c>
      <c r="H20" s="30">
        <v>0.4466501240694789</v>
      </c>
      <c r="I20" s="30">
        <v>9.9616858237547887E-2</v>
      </c>
      <c r="J20" s="30">
        <v>0.5</v>
      </c>
      <c r="K20" s="30">
        <v>0.26825396825396824</v>
      </c>
      <c r="L20" s="30">
        <v>0.28013029315960913</v>
      </c>
      <c r="M20" s="30">
        <v>0.35714285714285715</v>
      </c>
      <c r="N20" s="30">
        <v>0.10344827586206896</v>
      </c>
      <c r="O20" s="30">
        <v>0.18487394957983194</v>
      </c>
      <c r="P20" s="30">
        <v>0.27315914489311166</v>
      </c>
      <c r="Q20" s="30">
        <v>0.13793103448275862</v>
      </c>
      <c r="R20" s="30">
        <v>0.1</v>
      </c>
      <c r="S20" s="30">
        <v>0.27855447111580056</v>
      </c>
      <c r="T20" s="24"/>
      <c r="U20" s="4" t="s">
        <v>155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>
      <c r="A21" s="28" t="s">
        <v>116</v>
      </c>
      <c r="B21" s="30">
        <v>0.32853982300884949</v>
      </c>
      <c r="C21" s="30">
        <v>0.30722891566265059</v>
      </c>
      <c r="D21" s="30">
        <v>0.28119800332778699</v>
      </c>
      <c r="E21" s="30">
        <v>0.33014861995753714</v>
      </c>
      <c r="F21" s="30">
        <v>0.23529411764705879</v>
      </c>
      <c r="G21" s="30">
        <v>0.4037735849056604</v>
      </c>
      <c r="H21" s="30">
        <v>0.35980148883374691</v>
      </c>
      <c r="I21" s="30">
        <v>0.26819923371647508</v>
      </c>
      <c r="J21" s="30">
        <v>0.5</v>
      </c>
      <c r="K21" s="30">
        <v>0.34539682539682542</v>
      </c>
      <c r="L21" s="30">
        <v>0.32573289902280128</v>
      </c>
      <c r="M21" s="30">
        <v>0.27857142857142858</v>
      </c>
      <c r="N21" s="30">
        <v>0.27586206896551724</v>
      </c>
      <c r="O21" s="30">
        <v>0.32773109243697474</v>
      </c>
      <c r="P21" s="30">
        <v>0.34679334916864607</v>
      </c>
      <c r="Q21" s="30">
        <v>0.30238726790450926</v>
      </c>
      <c r="R21" s="30">
        <v>0.1</v>
      </c>
      <c r="S21" s="30">
        <v>0.3321023476655236</v>
      </c>
      <c r="T21" s="24"/>
      <c r="U21" s="4" t="s">
        <v>156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>
      <c r="A22" s="28" t="s">
        <v>117</v>
      </c>
      <c r="B22" s="30">
        <v>0.27663376446562288</v>
      </c>
      <c r="C22" s="30">
        <v>0.33132530120481929</v>
      </c>
      <c r="D22" s="30">
        <v>0.34442595673876875</v>
      </c>
      <c r="E22" s="30">
        <v>0.21656050955414013</v>
      </c>
      <c r="F22" s="30">
        <v>0.41176470588235292</v>
      </c>
      <c r="G22" s="30">
        <v>0.17358490566037735</v>
      </c>
      <c r="H22" s="30">
        <v>0.17121588089330025</v>
      </c>
      <c r="I22" s="30">
        <v>0.37164750957854409</v>
      </c>
      <c r="J22" s="30">
        <v>0</v>
      </c>
      <c r="K22" s="30">
        <v>0.26</v>
      </c>
      <c r="L22" s="30">
        <v>0.27687296416938112</v>
      </c>
      <c r="M22" s="30">
        <v>0.27857142857142858</v>
      </c>
      <c r="N22" s="30">
        <v>0.44827586206896552</v>
      </c>
      <c r="O22" s="30">
        <v>0.35294117647058826</v>
      </c>
      <c r="P22" s="30">
        <v>0.30166270783847982</v>
      </c>
      <c r="Q22" s="30">
        <v>0.33687002652519893</v>
      </c>
      <c r="R22" s="30">
        <v>0.4</v>
      </c>
      <c r="S22" s="30">
        <v>0.27960960168820892</v>
      </c>
      <c r="T22" s="24"/>
      <c r="U22" s="4" t="s">
        <v>157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>
      <c r="A23" s="28" t="s">
        <v>118</v>
      </c>
      <c r="B23" s="30">
        <v>7.8880190605854328E-2</v>
      </c>
      <c r="C23" s="30">
        <v>0.12048192771084337</v>
      </c>
      <c r="D23" s="30">
        <v>0.14226289517470883</v>
      </c>
      <c r="E23" s="30">
        <v>6.6878980891719744E-2</v>
      </c>
      <c r="F23" s="30">
        <v>0.1176470588235294</v>
      </c>
      <c r="G23" s="30">
        <v>2.6415094339622646E-2</v>
      </c>
      <c r="H23" s="30">
        <v>1.488833746898263E-2</v>
      </c>
      <c r="I23" s="30">
        <v>0.12643678160919541</v>
      </c>
      <c r="J23" s="30">
        <v>0</v>
      </c>
      <c r="K23" s="30">
        <v>8.0952380952380942E-2</v>
      </c>
      <c r="L23" s="30">
        <v>7.4918566775244305E-2</v>
      </c>
      <c r="M23" s="30">
        <v>3.214285714285714E-2</v>
      </c>
      <c r="N23" s="30">
        <v>0.13793103448275862</v>
      </c>
      <c r="O23" s="30">
        <v>9.2436974789915971E-2</v>
      </c>
      <c r="P23" s="30">
        <v>3.800475059382423E-2</v>
      </c>
      <c r="Q23" s="30">
        <v>0.14058355437665782</v>
      </c>
      <c r="R23" s="30">
        <v>0.3</v>
      </c>
      <c r="S23" s="30">
        <v>6.5418095489316805E-2</v>
      </c>
      <c r="T23" s="24"/>
      <c r="U23" s="4" t="s">
        <v>158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>
      <c r="A24" s="28" t="s">
        <v>119</v>
      </c>
      <c r="B24" s="30">
        <v>2.978216473791695E-2</v>
      </c>
      <c r="C24" s="30">
        <v>6.6265060240963861E-2</v>
      </c>
      <c r="D24" s="30">
        <v>5.4908485856905151E-2</v>
      </c>
      <c r="E24" s="30">
        <v>2.6539278131634824E-2</v>
      </c>
      <c r="F24" s="30">
        <v>0.1176470588235294</v>
      </c>
      <c r="G24" s="30">
        <v>1.1320754716981131E-2</v>
      </c>
      <c r="H24" s="30">
        <v>4.9627791563275434E-3</v>
      </c>
      <c r="I24" s="30">
        <v>7.2796934865900387E-2</v>
      </c>
      <c r="J24" s="30">
        <v>0</v>
      </c>
      <c r="K24" s="30">
        <v>2.3174603174603171E-2</v>
      </c>
      <c r="L24" s="30">
        <v>3.2573289902280131E-2</v>
      </c>
      <c r="M24" s="30">
        <v>1.7857142857142856E-2</v>
      </c>
      <c r="N24" s="30">
        <v>3.4482758620689655E-2</v>
      </c>
      <c r="O24" s="30">
        <v>8.4033613445378148E-3</v>
      </c>
      <c r="P24" s="30">
        <v>2.3752969121140142E-2</v>
      </c>
      <c r="Q24" s="30">
        <v>3.9787798408488062E-2</v>
      </c>
      <c r="R24" s="30">
        <v>0.05</v>
      </c>
      <c r="S24" s="30">
        <v>2.7960960168820891E-2</v>
      </c>
      <c r="T24" s="24"/>
      <c r="U24" s="4" t="s">
        <v>159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>
      <c r="A25" s="28" t="s">
        <v>120</v>
      </c>
      <c r="B25" s="30">
        <v>1.9060585432266849E-2</v>
      </c>
      <c r="C25" s="30">
        <v>6.0240963855421686E-2</v>
      </c>
      <c r="D25" s="30">
        <v>4.076539101497504E-2</v>
      </c>
      <c r="E25" s="30">
        <v>1.5923566878980892E-2</v>
      </c>
      <c r="F25" s="30">
        <v>5.8823529411764698E-2</v>
      </c>
      <c r="G25" s="30">
        <v>0</v>
      </c>
      <c r="H25" s="30">
        <v>2.4813895781637717E-3</v>
      </c>
      <c r="I25" s="30">
        <v>5.3639846743295021E-2</v>
      </c>
      <c r="J25" s="30">
        <v>0</v>
      </c>
      <c r="K25" s="30">
        <v>1.7777777777777778E-2</v>
      </c>
      <c r="L25" s="30">
        <v>3.2573289902280132E-3</v>
      </c>
      <c r="M25" s="30">
        <v>3.214285714285714E-2</v>
      </c>
      <c r="N25" s="30">
        <v>0</v>
      </c>
      <c r="O25" s="30">
        <v>3.3613445378151259E-2</v>
      </c>
      <c r="P25" s="30">
        <v>9.5011876484560574E-3</v>
      </c>
      <c r="Q25" s="30">
        <v>3.4482758620689655E-2</v>
      </c>
      <c r="R25" s="30">
        <v>0</v>
      </c>
      <c r="S25" s="30">
        <v>1.2397784225797943E-2</v>
      </c>
      <c r="T25" s="24"/>
      <c r="U25" s="4" t="s">
        <v>160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>
      <c r="A26" s="28" t="s">
        <v>121</v>
      </c>
      <c r="B26" s="30">
        <v>2.6378488767869303E-3</v>
      </c>
      <c r="C26" s="30">
        <v>6.024096385542169E-3</v>
      </c>
      <c r="D26" s="30">
        <v>5.8236272878535774E-3</v>
      </c>
      <c r="E26" s="30">
        <v>1.0615711252653928E-3</v>
      </c>
      <c r="F26" s="30">
        <v>0</v>
      </c>
      <c r="G26" s="30">
        <v>0</v>
      </c>
      <c r="H26" s="30">
        <v>0</v>
      </c>
      <c r="I26" s="30">
        <v>3.8314176245210722E-3</v>
      </c>
      <c r="J26" s="30">
        <v>0</v>
      </c>
      <c r="K26" s="30">
        <v>3.1746031746031746E-3</v>
      </c>
      <c r="L26" s="30">
        <v>3.2573289902280132E-3</v>
      </c>
      <c r="M26" s="30">
        <v>0</v>
      </c>
      <c r="N26" s="30">
        <v>0</v>
      </c>
      <c r="O26" s="30">
        <v>0</v>
      </c>
      <c r="P26" s="30">
        <v>2.3752969121140144E-3</v>
      </c>
      <c r="Q26" s="30">
        <v>7.9575596816976128E-3</v>
      </c>
      <c r="R26" s="30">
        <v>0</v>
      </c>
      <c r="S26" s="30">
        <v>1.5826958586125032E-3</v>
      </c>
      <c r="T26" s="24"/>
      <c r="U26" s="4" t="s">
        <v>161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>
      <c r="A27" s="28" t="s">
        <v>122</v>
      </c>
      <c r="B27" s="30">
        <v>1.8720217835262081E-3</v>
      </c>
      <c r="C27" s="30">
        <v>6.024096385542169E-3</v>
      </c>
      <c r="D27" s="30">
        <v>1.6638935108153076E-3</v>
      </c>
      <c r="E27" s="30">
        <v>0</v>
      </c>
      <c r="F27" s="30">
        <v>0</v>
      </c>
      <c r="G27" s="30">
        <v>0</v>
      </c>
      <c r="H27" s="30">
        <v>0</v>
      </c>
      <c r="I27" s="30">
        <v>3.8314176245210722E-3</v>
      </c>
      <c r="J27" s="30">
        <v>0</v>
      </c>
      <c r="K27" s="30">
        <v>1.2698412698412698E-3</v>
      </c>
      <c r="L27" s="30">
        <v>3.2573289902280132E-3</v>
      </c>
      <c r="M27" s="30">
        <v>3.5714285714285713E-3</v>
      </c>
      <c r="N27" s="30">
        <v>0</v>
      </c>
      <c r="O27" s="30">
        <v>0</v>
      </c>
      <c r="P27" s="30">
        <v>4.7505938242280287E-3</v>
      </c>
      <c r="Q27" s="30">
        <v>0</v>
      </c>
      <c r="R27" s="30">
        <v>0.05</v>
      </c>
      <c r="S27" s="30">
        <v>2.3740437879187551E-3</v>
      </c>
      <c r="T27" s="24"/>
      <c r="U27" s="4" t="s">
        <v>162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>
      <c r="A28" s="28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>
      <c r="A29" s="4" t="s">
        <v>54</v>
      </c>
      <c r="B29" s="6">
        <v>6.7670779441797135</v>
      </c>
      <c r="C29" s="7">
        <v>9.9602409638554228</v>
      </c>
      <c r="D29" s="7">
        <v>9.1633943427620625</v>
      </c>
      <c r="E29" s="7">
        <v>5.9666666666666668</v>
      </c>
      <c r="F29" s="7">
        <v>10.394117647058822</v>
      </c>
      <c r="G29" s="7">
        <v>4.5173584905660382</v>
      </c>
      <c r="H29" s="7">
        <v>4.1215880893300243</v>
      </c>
      <c r="I29" s="7">
        <v>9.7796934865900376</v>
      </c>
      <c r="J29" s="7">
        <v>2.8</v>
      </c>
      <c r="K29" s="7">
        <v>6.5313015873015869</v>
      </c>
      <c r="L29" s="7">
        <v>6.4273615635179144</v>
      </c>
      <c r="M29" s="7">
        <v>6.1210714285714287</v>
      </c>
      <c r="N29" s="7">
        <v>8.0103448275862057</v>
      </c>
      <c r="O29" s="7">
        <v>7.1907563025210095</v>
      </c>
      <c r="P29" s="7">
        <v>6.1731591448931118</v>
      </c>
      <c r="Q29" s="7">
        <v>8.4981432360742719</v>
      </c>
      <c r="R29" s="7">
        <v>13.125</v>
      </c>
      <c r="S29" s="7">
        <v>6.3784489580585593</v>
      </c>
      <c r="T29" s="4"/>
      <c r="U29" s="4" t="s">
        <v>111</v>
      </c>
      <c r="V29" s="4"/>
      <c r="W29" s="4"/>
    </row>
    <row r="30" spans="1:3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"/>
      <c r="U30" s="4"/>
      <c r="V30" s="4"/>
      <c r="W30" s="4"/>
    </row>
    <row r="31" spans="1:3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"/>
      <c r="U31" s="4"/>
      <c r="V31" s="4"/>
      <c r="W31" s="4"/>
    </row>
    <row r="32" spans="1:3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35" customFormat="1" ht="15">
      <c r="A33" s="25" t="s">
        <v>167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customFormat="1" ht="15">
      <c r="A34" s="31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>
      <c r="B35" s="30"/>
    </row>
    <row r="37" spans="1:3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3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3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3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3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3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3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3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Alle Gerichte</vt:lpstr>
      <vt:lpstr>Amtsgericht</vt:lpstr>
      <vt:lpstr>Landgericht insgesamt</vt:lpstr>
      <vt:lpstr>Landgericht Erstinstanz</vt:lpstr>
      <vt:lpstr>Landgericht Berufung</vt:lpstr>
      <vt:lpstr>Oberlandesgericht</vt:lpstr>
      <vt:lpstr>Sachgebiete (AG)</vt:lpstr>
    </vt:vector>
  </TitlesOfParts>
  <Manager/>
  <Company>Münchener Ausbildung zum Wirtschaftsmediator</Company>
  <LinksUpToDate>false</LinksUpToDate>
  <SharedDoc>false</SharedDoc>
  <HyperlinkBase>http://www.mediatorenausbildung.org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Güterichterstatistik 2014</dc:title>
  <dc:subject/>
  <dc:creator>Martin Fries</dc:creator>
  <cp:keywords/>
  <dc:description/>
  <cp:lastModifiedBy>Martin Fries</cp:lastModifiedBy>
  <cp:lastPrinted>2016-02-26T20:27:05Z</cp:lastPrinted>
  <dcterms:created xsi:type="dcterms:W3CDTF">2016-01-09T13:45:30Z</dcterms:created>
  <dcterms:modified xsi:type="dcterms:W3CDTF">2017-10-03T15:25:56Z</dcterms:modified>
  <cp:category/>
</cp:coreProperties>
</file>