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8800" windowHeight="17460" tabRatio="678"/>
  </bookViews>
  <sheets>
    <sheet name="Alle Gerichte" sheetId="7" r:id="rId1"/>
    <sheet name="Amtsgericht" sheetId="1" r:id="rId2"/>
    <sheet name="Landgericht insgesamt" sheetId="6" r:id="rId3"/>
    <sheet name="Landgericht Erstinstanz" sheetId="5" r:id="rId4"/>
    <sheet name="Landgericht Berufung" sheetId="2" r:id="rId5"/>
    <sheet name="Oberlandesgericht" sheetId="3" r:id="rId6"/>
    <sheet name="Sachgebiete (AG)" sheetId="4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8" i="5"/>
  <c r="B8" i="2"/>
  <c r="B8" i="3"/>
  <c r="B8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B21" i="7"/>
  <c r="B22" i="7"/>
  <c r="B23" i="7"/>
  <c r="B24" i="7"/>
  <c r="B25" i="7"/>
  <c r="B26" i="7"/>
  <c r="B27" i="7"/>
  <c r="B20" i="7"/>
  <c r="B4" i="6"/>
  <c r="B7" i="6"/>
  <c r="B8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B21" i="6"/>
  <c r="B22" i="6"/>
  <c r="B23" i="6"/>
  <c r="B24" i="6"/>
  <c r="B25" i="6"/>
  <c r="B26" i="6"/>
  <c r="B27" i="6"/>
  <c r="B20" i="6"/>
  <c r="L8" i="3"/>
  <c r="L13" i="3"/>
  <c r="M8" i="3"/>
  <c r="M13" i="3"/>
  <c r="N8" i="3"/>
  <c r="N13" i="3"/>
  <c r="O8" i="3"/>
  <c r="O13" i="3"/>
  <c r="P8" i="3"/>
  <c r="P13" i="3"/>
  <c r="Q8" i="3"/>
  <c r="Q13" i="3"/>
  <c r="R8" i="3"/>
  <c r="R13" i="3"/>
  <c r="S8" i="3"/>
  <c r="S13" i="3"/>
  <c r="T8" i="3"/>
  <c r="T13" i="3"/>
  <c r="U8" i="3"/>
  <c r="U13" i="3"/>
  <c r="V8" i="3"/>
  <c r="V13" i="3"/>
  <c r="W8" i="3"/>
  <c r="W13" i="3"/>
  <c r="X8" i="3"/>
  <c r="X13" i="3"/>
  <c r="Y8" i="3"/>
  <c r="Y13" i="3"/>
  <c r="Z8" i="3"/>
  <c r="Z13" i="3"/>
  <c r="AA8" i="3"/>
  <c r="AA13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C4" i="7"/>
  <c r="C29" i="7"/>
  <c r="D4" i="7"/>
  <c r="D29" i="7"/>
  <c r="E4" i="7"/>
  <c r="E29" i="7"/>
  <c r="F4" i="7"/>
  <c r="F29" i="7"/>
  <c r="G4" i="7"/>
  <c r="G29" i="7"/>
  <c r="H4" i="7"/>
  <c r="H29" i="7"/>
  <c r="I4" i="7"/>
  <c r="I29" i="7"/>
  <c r="J4" i="7"/>
  <c r="J29" i="7"/>
  <c r="K4" i="7"/>
  <c r="K29" i="7"/>
  <c r="L4" i="7"/>
  <c r="L29" i="7"/>
  <c r="M4" i="7"/>
  <c r="M29" i="7"/>
  <c r="N4" i="7"/>
  <c r="N29" i="7"/>
  <c r="O4" i="7"/>
  <c r="O29" i="7"/>
  <c r="P4" i="7"/>
  <c r="P29" i="7"/>
  <c r="Q4" i="7"/>
  <c r="Q29" i="7"/>
  <c r="R4" i="7"/>
  <c r="R29" i="7"/>
  <c r="S4" i="7"/>
  <c r="S29" i="7"/>
  <c r="T4" i="7"/>
  <c r="T29" i="7"/>
  <c r="U4" i="7"/>
  <c r="U29" i="7"/>
  <c r="V4" i="7"/>
  <c r="V29" i="7"/>
  <c r="W4" i="7"/>
  <c r="W29" i="7"/>
  <c r="X4" i="7"/>
  <c r="X29" i="7"/>
  <c r="Y4" i="7"/>
  <c r="Y29" i="7"/>
  <c r="Z4" i="7"/>
  <c r="Z29" i="7"/>
  <c r="AA4" i="7"/>
  <c r="AA29" i="7"/>
  <c r="AB4" i="7"/>
  <c r="AB29" i="7"/>
  <c r="AC4" i="7"/>
  <c r="AC29" i="7"/>
  <c r="AD4" i="7"/>
  <c r="AD29" i="7"/>
  <c r="AE4" i="7"/>
  <c r="AE29" i="7"/>
  <c r="B4" i="7"/>
  <c r="B29" i="7"/>
  <c r="S8" i="4"/>
  <c r="S13" i="4"/>
  <c r="C8" i="4"/>
  <c r="C13" i="4"/>
  <c r="D8" i="4"/>
  <c r="D13" i="4"/>
  <c r="E8" i="4"/>
  <c r="E13" i="4"/>
  <c r="F8" i="4"/>
  <c r="F13" i="4"/>
  <c r="G8" i="4"/>
  <c r="G13" i="4"/>
  <c r="H8" i="4"/>
  <c r="H13" i="4"/>
  <c r="I8" i="4"/>
  <c r="I13" i="4"/>
  <c r="J8" i="4"/>
  <c r="J13" i="4"/>
  <c r="K8" i="4"/>
  <c r="K13" i="4"/>
  <c r="L8" i="4"/>
  <c r="L13" i="4"/>
  <c r="M8" i="4"/>
  <c r="M13" i="4"/>
  <c r="N8" i="4"/>
  <c r="N13" i="4"/>
  <c r="O8" i="4"/>
  <c r="O13" i="4"/>
  <c r="P8" i="4"/>
  <c r="P13" i="4"/>
  <c r="Q8" i="4"/>
  <c r="Q13" i="4"/>
  <c r="R8" i="4"/>
  <c r="R13" i="4"/>
  <c r="B8" i="4"/>
  <c r="B13" i="4"/>
  <c r="B14" i="4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B17" i="7"/>
  <c r="B16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B12" i="7"/>
  <c r="B11" i="7"/>
  <c r="Z7" i="7"/>
  <c r="AA7" i="7"/>
  <c r="AB7" i="7"/>
  <c r="AC7" i="7"/>
  <c r="AD7" i="7"/>
  <c r="AE7" i="7"/>
  <c r="Z8" i="1"/>
  <c r="Z8" i="5"/>
  <c r="Z8" i="2"/>
  <c r="Z8" i="7"/>
  <c r="AA8" i="1"/>
  <c r="AA8" i="5"/>
  <c r="AA8" i="2"/>
  <c r="AA8" i="7"/>
  <c r="AB8" i="1"/>
  <c r="AB8" i="5"/>
  <c r="AB8" i="2"/>
  <c r="AB8" i="3"/>
  <c r="AB8" i="7"/>
  <c r="AC8" i="1"/>
  <c r="AC8" i="5"/>
  <c r="AC8" i="2"/>
  <c r="AC8" i="3"/>
  <c r="AC8" i="7"/>
  <c r="AD8" i="1"/>
  <c r="AD8" i="5"/>
  <c r="AD8" i="2"/>
  <c r="AD8" i="3"/>
  <c r="AD8" i="7"/>
  <c r="AE8" i="1"/>
  <c r="AE8" i="5"/>
  <c r="AE8" i="2"/>
  <c r="AE8" i="3"/>
  <c r="AE8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E8" i="1"/>
  <c r="E8" i="5"/>
  <c r="E8" i="2"/>
  <c r="E8" i="3"/>
  <c r="E8" i="7"/>
  <c r="F8" i="1"/>
  <c r="F8" i="5"/>
  <c r="F8" i="2"/>
  <c r="F8" i="3"/>
  <c r="F8" i="7"/>
  <c r="G8" i="1"/>
  <c r="G8" i="5"/>
  <c r="G8" i="2"/>
  <c r="G8" i="3"/>
  <c r="G8" i="7"/>
  <c r="H8" i="1"/>
  <c r="H8" i="5"/>
  <c r="H8" i="2"/>
  <c r="H8" i="3"/>
  <c r="H8" i="7"/>
  <c r="I8" i="1"/>
  <c r="I8" i="5"/>
  <c r="I8" i="2"/>
  <c r="I8" i="3"/>
  <c r="I8" i="7"/>
  <c r="J8" i="1"/>
  <c r="J8" i="5"/>
  <c r="J8" i="2"/>
  <c r="J8" i="3"/>
  <c r="J8" i="7"/>
  <c r="K8" i="1"/>
  <c r="K8" i="5"/>
  <c r="K8" i="2"/>
  <c r="K8" i="3"/>
  <c r="K8" i="7"/>
  <c r="L8" i="1"/>
  <c r="L8" i="5"/>
  <c r="L8" i="2"/>
  <c r="L8" i="7"/>
  <c r="M8" i="1"/>
  <c r="M8" i="5"/>
  <c r="M8" i="2"/>
  <c r="M8" i="7"/>
  <c r="N8" i="1"/>
  <c r="N8" i="5"/>
  <c r="N8" i="2"/>
  <c r="N8" i="7"/>
  <c r="O8" i="1"/>
  <c r="O8" i="5"/>
  <c r="O8" i="2"/>
  <c r="O8" i="7"/>
  <c r="P8" i="1"/>
  <c r="P8" i="5"/>
  <c r="P8" i="2"/>
  <c r="P8" i="7"/>
  <c r="Q8" i="1"/>
  <c r="Q8" i="5"/>
  <c r="Q8" i="2"/>
  <c r="Q8" i="7"/>
  <c r="R8" i="1"/>
  <c r="R8" i="5"/>
  <c r="R8" i="2"/>
  <c r="R8" i="7"/>
  <c r="S8" i="1"/>
  <c r="S8" i="5"/>
  <c r="S8" i="2"/>
  <c r="S8" i="7"/>
  <c r="T8" i="1"/>
  <c r="T8" i="5"/>
  <c r="T8" i="2"/>
  <c r="T8" i="7"/>
  <c r="U8" i="1"/>
  <c r="U8" i="5"/>
  <c r="U8" i="2"/>
  <c r="U8" i="7"/>
  <c r="V8" i="1"/>
  <c r="V8" i="5"/>
  <c r="V8" i="2"/>
  <c r="V8" i="7"/>
  <c r="W8" i="1"/>
  <c r="W8" i="5"/>
  <c r="W8" i="2"/>
  <c r="W8" i="7"/>
  <c r="X8" i="1"/>
  <c r="X8" i="5"/>
  <c r="X8" i="2"/>
  <c r="X8" i="7"/>
  <c r="Y8" i="1"/>
  <c r="Y8" i="5"/>
  <c r="Y8" i="2"/>
  <c r="Y8" i="7"/>
  <c r="C7" i="7"/>
  <c r="D7" i="7"/>
  <c r="C8" i="1"/>
  <c r="C8" i="5"/>
  <c r="C8" i="2"/>
  <c r="C8" i="3"/>
  <c r="C8" i="7"/>
  <c r="D8" i="1"/>
  <c r="D8" i="5"/>
  <c r="D8" i="2"/>
  <c r="D8" i="3"/>
  <c r="D8" i="7"/>
  <c r="B7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B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E4" i="6"/>
  <c r="E29" i="6"/>
  <c r="F4" i="6"/>
  <c r="F29" i="6"/>
  <c r="G4" i="6"/>
  <c r="G29" i="6"/>
  <c r="H4" i="6"/>
  <c r="H29" i="6"/>
  <c r="I4" i="6"/>
  <c r="I29" i="6"/>
  <c r="J4" i="6"/>
  <c r="J29" i="6"/>
  <c r="K4" i="6"/>
  <c r="K29" i="6"/>
  <c r="L4" i="6"/>
  <c r="L29" i="6"/>
  <c r="M4" i="6"/>
  <c r="M29" i="6"/>
  <c r="N4" i="6"/>
  <c r="N29" i="6"/>
  <c r="O4" i="6"/>
  <c r="O29" i="6"/>
  <c r="P4" i="6"/>
  <c r="P29" i="6"/>
  <c r="Q4" i="6"/>
  <c r="Q29" i="6"/>
  <c r="R4" i="6"/>
  <c r="R29" i="6"/>
  <c r="S4" i="6"/>
  <c r="S29" i="6"/>
  <c r="T4" i="6"/>
  <c r="T29" i="6"/>
  <c r="U4" i="6"/>
  <c r="U29" i="6"/>
  <c r="V4" i="6"/>
  <c r="V29" i="6"/>
  <c r="W4" i="6"/>
  <c r="W29" i="6"/>
  <c r="X4" i="6"/>
  <c r="X29" i="6"/>
  <c r="Y4" i="6"/>
  <c r="Y29" i="6"/>
  <c r="Z4" i="6"/>
  <c r="Z29" i="6"/>
  <c r="AA4" i="6"/>
  <c r="AA29" i="6"/>
  <c r="AB4" i="6"/>
  <c r="AB29" i="6"/>
  <c r="AC4" i="6"/>
  <c r="AC29" i="6"/>
  <c r="AD4" i="6"/>
  <c r="AD29" i="6"/>
  <c r="AE4" i="6"/>
  <c r="AE29" i="6"/>
  <c r="C4" i="6"/>
  <c r="C29" i="6"/>
  <c r="D4" i="6"/>
  <c r="D29" i="6"/>
  <c r="B29" i="6"/>
  <c r="AC16" i="6"/>
  <c r="AD16" i="6"/>
  <c r="AE16" i="6"/>
  <c r="AC17" i="6"/>
  <c r="AD17" i="6"/>
  <c r="AE17" i="6"/>
  <c r="T16" i="6"/>
  <c r="U16" i="6"/>
  <c r="V16" i="6"/>
  <c r="W16" i="6"/>
  <c r="X16" i="6"/>
  <c r="Y16" i="6"/>
  <c r="Z16" i="6"/>
  <c r="AA16" i="6"/>
  <c r="AB16" i="6"/>
  <c r="T17" i="6"/>
  <c r="U17" i="6"/>
  <c r="V17" i="6"/>
  <c r="W17" i="6"/>
  <c r="X17" i="6"/>
  <c r="Y17" i="6"/>
  <c r="Z17" i="6"/>
  <c r="AA17" i="6"/>
  <c r="AB17" i="6"/>
  <c r="O16" i="6"/>
  <c r="P16" i="6"/>
  <c r="Q16" i="6"/>
  <c r="R16" i="6"/>
  <c r="S16" i="6"/>
  <c r="O17" i="6"/>
  <c r="P17" i="6"/>
  <c r="Q17" i="6"/>
  <c r="R17" i="6"/>
  <c r="S17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B17" i="6"/>
  <c r="B16" i="6"/>
  <c r="Y11" i="6"/>
  <c r="Z11" i="6"/>
  <c r="AA11" i="6"/>
  <c r="AB11" i="6"/>
  <c r="AC11" i="6"/>
  <c r="AD11" i="6"/>
  <c r="AE11" i="6"/>
  <c r="Y12" i="6"/>
  <c r="Z12" i="6"/>
  <c r="AA12" i="6"/>
  <c r="AB12" i="6"/>
  <c r="AC12" i="6"/>
  <c r="AD12" i="6"/>
  <c r="AE12" i="6"/>
  <c r="P11" i="6"/>
  <c r="Q11" i="6"/>
  <c r="R11" i="6"/>
  <c r="S11" i="6"/>
  <c r="T11" i="6"/>
  <c r="U11" i="6"/>
  <c r="V11" i="6"/>
  <c r="W11" i="6"/>
  <c r="X11" i="6"/>
  <c r="P12" i="6"/>
  <c r="Q12" i="6"/>
  <c r="R12" i="6"/>
  <c r="S12" i="6"/>
  <c r="T12" i="6"/>
  <c r="U12" i="6"/>
  <c r="V12" i="6"/>
  <c r="W12" i="6"/>
  <c r="X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2" i="6"/>
  <c r="B11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C7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E8" i="6"/>
  <c r="AE14" i="6"/>
  <c r="AD8" i="6"/>
  <c r="AD14" i="6"/>
  <c r="AC8" i="6"/>
  <c r="AC14" i="6"/>
  <c r="AB8" i="6"/>
  <c r="AB14" i="6"/>
  <c r="AA8" i="6"/>
  <c r="AA14" i="6"/>
  <c r="Z8" i="6"/>
  <c r="Z14" i="6"/>
  <c r="Y8" i="6"/>
  <c r="Y14" i="6"/>
  <c r="X8" i="6"/>
  <c r="X14" i="6"/>
  <c r="W8" i="6"/>
  <c r="W14" i="6"/>
  <c r="V8" i="6"/>
  <c r="V14" i="6"/>
  <c r="U8" i="6"/>
  <c r="U14" i="6"/>
  <c r="T8" i="6"/>
  <c r="T14" i="6"/>
  <c r="S8" i="6"/>
  <c r="S14" i="6"/>
  <c r="R8" i="6"/>
  <c r="R14" i="6"/>
  <c r="Q8" i="6"/>
  <c r="Q14" i="6"/>
  <c r="P8" i="6"/>
  <c r="P14" i="6"/>
  <c r="O8" i="6"/>
  <c r="O14" i="6"/>
  <c r="N8" i="6"/>
  <c r="N14" i="6"/>
  <c r="M8" i="6"/>
  <c r="M14" i="6"/>
  <c r="L8" i="6"/>
  <c r="L14" i="6"/>
  <c r="K8" i="6"/>
  <c r="K14" i="6"/>
  <c r="J8" i="6"/>
  <c r="J14" i="6"/>
  <c r="I8" i="6"/>
  <c r="I14" i="6"/>
  <c r="H8" i="6"/>
  <c r="H14" i="6"/>
  <c r="G8" i="6"/>
  <c r="G14" i="6"/>
  <c r="F8" i="6"/>
  <c r="F14" i="6"/>
  <c r="E8" i="6"/>
  <c r="E14" i="6"/>
  <c r="D8" i="6"/>
  <c r="D14" i="6"/>
  <c r="C8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C13" i="3"/>
  <c r="D13" i="3"/>
  <c r="E13" i="3"/>
  <c r="F13" i="3"/>
  <c r="G13" i="3"/>
  <c r="H13" i="3"/>
  <c r="I13" i="3"/>
  <c r="J13" i="3"/>
  <c r="K13" i="3"/>
  <c r="AB13" i="3"/>
  <c r="AC13" i="3"/>
  <c r="AD13" i="3"/>
  <c r="AE13" i="3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B13" i="2"/>
  <c r="B13" i="3"/>
  <c r="B13" i="1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14" i="3"/>
  <c r="AD14" i="3"/>
  <c r="AC14" i="3"/>
  <c r="AB14" i="3"/>
  <c r="K14" i="3"/>
  <c r="J14" i="3"/>
  <c r="I14" i="3"/>
  <c r="H14" i="3"/>
  <c r="G14" i="3"/>
  <c r="F14" i="3"/>
  <c r="E14" i="3"/>
  <c r="D14" i="3"/>
  <c r="C14" i="3"/>
  <c r="B14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B9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B14" i="1"/>
</calcChain>
</file>

<file path=xl/sharedStrings.xml><?xml version="1.0" encoding="utf-8"?>
<sst xmlns="http://schemas.openxmlformats.org/spreadsheetml/2006/main" count="488" uniqueCount="168">
  <si>
    <t>Baden-Württemberg</t>
  </si>
  <si>
    <t>Bayern</t>
  </si>
  <si>
    <t>Berlin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</si>
  <si>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</si>
  <si>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</si>
  <si>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</si>
  <si>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</si>
  <si>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</si>
  <si>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</si>
  <si>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</si>
  <si>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</si>
  <si>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</si>
  <si>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</si>
  <si>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</si>
  <si>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Brandenburg</t>
  </si>
  <si>
    <t>Amtsgerichte</t>
  </si>
  <si>
    <t>Nordrhein-Westfalen</t>
  </si>
  <si>
    <t>Deutschland</t>
  </si>
  <si>
    <t>BW gesamt</t>
  </si>
  <si>
    <t>OLG-Bezirk Karlsruhe</t>
  </si>
  <si>
    <t>OLG-Bezirk Stuttgart</t>
  </si>
  <si>
    <t>Bayern gesamt</t>
  </si>
  <si>
    <t>OLG-Bezirk München</t>
  </si>
  <si>
    <t>OLG-Bezirk Bamberg</t>
  </si>
  <si>
    <t>OLG-Bezirk Nürnberg</t>
  </si>
  <si>
    <t>Nds. Gesamt</t>
  </si>
  <si>
    <t>OLG-Bezirk Braunschweig</t>
  </si>
  <si>
    <t>OLG-Bezirk Celle</t>
  </si>
  <si>
    <t>OLG-Bezirk Oldenburg</t>
  </si>
  <si>
    <t>NRW gesamt</t>
  </si>
  <si>
    <t>OLG-Bezirk Düsseldorf</t>
  </si>
  <si>
    <t>OLG-Bezirk Hamm</t>
  </si>
  <si>
    <t>OLG-Bezirk Köln</t>
  </si>
  <si>
    <t>RhPf gesamt</t>
  </si>
  <si>
    <t>OLG-Bezirk Koblenz</t>
  </si>
  <si>
    <t>OLG-Bezirk Zweibrücken</t>
  </si>
  <si>
    <t>Erledigte Verfahren</t>
  </si>
  <si>
    <t>Quelle</t>
  </si>
  <si>
    <t>Verweisquote</t>
  </si>
  <si>
    <t>Erledigt durch Vergleich</t>
  </si>
  <si>
    <t>Tab2_4 Lfd. Nr. 2</t>
  </si>
  <si>
    <t>Vollständig erledigt vor dem Güterichter</t>
  </si>
  <si>
    <t>Tab2_4 Lfd. Nr. 3</t>
  </si>
  <si>
    <t>Vollständig erledigt durch Vergleich vor dem Güterichter</t>
  </si>
  <si>
    <t>Tab2_4 Lfd. Nr. 5</t>
  </si>
  <si>
    <t>Erledigt ohne Verweis an den Güterichter</t>
  </si>
  <si>
    <t>Erledigt nach Verweis an den Güterichter</t>
  </si>
  <si>
    <t>Tab2_4 Lfd. Nr. 8</t>
  </si>
  <si>
    <t>Tab2_4 Lfd. Nr. 26</t>
  </si>
  <si>
    <t>Teilweise erledigt vor dem Güterichter</t>
  </si>
  <si>
    <t>Güterichterverfahren erfolglos</t>
  </si>
  <si>
    <t>Tab2_4 Lfd. Nr. 7</t>
  </si>
  <si>
    <t>Tab2_4 Lfd. Nr. 6</t>
  </si>
  <si>
    <t>Vergleichsquote des Güterichterverfahrens</t>
  </si>
  <si>
    <t>Ø Dauer erledigter Verfahren mit Güterichtertermin (Monate)</t>
  </si>
  <si>
    <t>Erledigungsquote des Güterichterverfahrens</t>
  </si>
  <si>
    <t>Im Güterichterverfahren teilweise erledigt</t>
  </si>
  <si>
    <t>Nach erfolglosem Güterichterverfahren anderweitig erledigt</t>
  </si>
  <si>
    <t>Landgerichte 1. Instanz</t>
  </si>
  <si>
    <t>Landgerichte 2. Instanz</t>
  </si>
  <si>
    <t>Oberlandesgerichte</t>
  </si>
  <si>
    <t>Tab2_4 Lfd. Nr. 1</t>
  </si>
  <si>
    <t>Tab5_4 Lfd. Nr. 1</t>
  </si>
  <si>
    <t>Tab5_4 Lfd. Nr. 2</t>
  </si>
  <si>
    <t>Tab5_4 Lfd. Nr. 8</t>
  </si>
  <si>
    <t>Tab5_4 Lfd. Nr. 5</t>
  </si>
  <si>
    <t>Tab5_4 Lfd. Nr. 3</t>
  </si>
  <si>
    <t>Tab5_4 Lfd. Nr. 6</t>
  </si>
  <si>
    <t>Tab5_4 Lfd. Nr. 7</t>
  </si>
  <si>
    <t>Tab5_4 Lfd. Nr. 26</t>
  </si>
  <si>
    <t>Tab6_4 Lfd. Nr. 1</t>
  </si>
  <si>
    <t>Tab6_4 Lfd. Nr. 2</t>
  </si>
  <si>
    <t>Tab6_4 Lfd. Nr. 8</t>
  </si>
  <si>
    <t>Tab6_4 Lfd. Nr. 5</t>
  </si>
  <si>
    <t>Tab6_4 Lfd. Nr. 3</t>
  </si>
  <si>
    <t>Tab6_4 Lfd. Nr. 6</t>
  </si>
  <si>
    <t>Tab6_4 Lfd. Nr. 7</t>
  </si>
  <si>
    <t>Tab6_4 Lfd. Nr. 26</t>
  </si>
  <si>
    <t>Tab8_4 Lfd. Nr. 1</t>
  </si>
  <si>
    <t>Tab8_4 Lfd. Nr. 2</t>
  </si>
  <si>
    <t>Tab8_4 Lfd. Nr. 8</t>
  </si>
  <si>
    <t>Tab8_4 Lfd. Nr. 5</t>
  </si>
  <si>
    <t>Tab8_4 Lfd. Nr. 3</t>
  </si>
  <si>
    <t>Tab8_4 Lfd. Nr. 6</t>
  </si>
  <si>
    <t>Tab8_4 Lfd. Nr. 7</t>
  </si>
  <si>
    <t>Tab8_4 Lfd. Nr. 26</t>
  </si>
  <si>
    <t>Summe</t>
  </si>
  <si>
    <t>Kaufsachen</t>
  </si>
  <si>
    <t>Sonstige Mietsachen</t>
  </si>
  <si>
    <t>Verkehrsunfallsachen</t>
  </si>
  <si>
    <t>Arzthaftungssachen</t>
  </si>
  <si>
    <t>Reisevertragssachen</t>
  </si>
  <si>
    <t>Kredit-/Leasingsachen</t>
  </si>
  <si>
    <t>Nachbarschaftssachen</t>
  </si>
  <si>
    <t>Wohnungsmietsachen</t>
  </si>
  <si>
    <t>Gesellschaftsrechtliche Streitigkeiten</t>
  </si>
  <si>
    <t>Sonstiger Verfahrensgegenstand</t>
  </si>
  <si>
    <t>Bau-/Architektensachen
(ohne Architektenhonorarsachen)</t>
  </si>
  <si>
    <t>Schuldrechtsanpassungs-
und Bodenrechtssachen
der neuen Länder</t>
  </si>
  <si>
    <t>Ansprüche aus Versicherungsverträgen
(ohne Verkehrsunfallsachen)</t>
  </si>
  <si>
    <t>Schadensersatzansprüche aus
vorsätzlicher Körperverletzung</t>
  </si>
  <si>
    <t>Honorarforderungen von
Personen, für die eine
besondere Honorarordnung gilt</t>
  </si>
  <si>
    <t>Wohnungseigentumssachen
nach § 43 Nrn. 1-4 WEG (Binnenstreitigkeiten)</t>
  </si>
  <si>
    <t>Wohnungseigentumssachen
nach § 43 Nr. 5 WEG (Klagen Dritter)</t>
  </si>
  <si>
    <t>Tab3 Lfd. Nr. 56</t>
  </si>
  <si>
    <t>Tab3 Lfd. Nr. 1</t>
  </si>
  <si>
    <t>Tab3 Lfd. Nr. 5</t>
  </si>
  <si>
    <t>Tab3 Lfd. Nr. 53</t>
  </si>
  <si>
    <t>Tab3 Lfd. Nr. 51</t>
  </si>
  <si>
    <t>Tab3 Lfd. Nr. 54</t>
  </si>
  <si>
    <t>Tab3 Lfd. Nr. 55</t>
  </si>
  <si>
    <t>Tab3 Lfd. Nr. 74</t>
  </si>
  <si>
    <t>Amtsgerichte, geordnet nach Sachgebieten</t>
  </si>
  <si>
    <t>Amtsgerichte, Landgerichte und Oberlandesgerichte</t>
  </si>
  <si>
    <t>Dauer der nach Verweis an den Güterichter erledigten Verfahren</t>
  </si>
  <si>
    <t>Anhängig max. 3 Monate</t>
  </si>
  <si>
    <t>Anhängig mehr als 3 bis max. 6 Monate</t>
  </si>
  <si>
    <t>Anhängig mehr als 6 bis max. 12 Monate</t>
  </si>
  <si>
    <t>Anhängig mehr als 12 bis max. 18 Monate</t>
  </si>
  <si>
    <t>Anhängig mehr als 18 bis max. 24 Monate</t>
  </si>
  <si>
    <t>Anhängig mehr als 24 bis max. 36 Monate</t>
  </si>
  <si>
    <t>Anhängig mehr als 36 bis max. 48 Monate</t>
  </si>
  <si>
    <t>Anhängig mehr 48 Monate</t>
  </si>
  <si>
    <t>Tab2_4 Lfd. Nr. 18</t>
  </si>
  <si>
    <t>Tab2_4 Lfd. Nr. 19</t>
  </si>
  <si>
    <t>Tab2_4 Lfd. Nr. 20</t>
  </si>
  <si>
    <t>Tab2_4 Lfd. Nr. 21</t>
  </si>
  <si>
    <t>Tab2_4 Lfd. Nr. 22</t>
  </si>
  <si>
    <t>Tab2_4 Lfd. Nr. 23</t>
  </si>
  <si>
    <t>Tab2_4 Lfd. Nr. 24</t>
  </si>
  <si>
    <t>Tab2_4 Lfd. Nr. 25</t>
  </si>
  <si>
    <t>Tab5_4 Lfd. Nr. 18</t>
  </si>
  <si>
    <t>Tab5_4 Lfd. Nr. 19</t>
  </si>
  <si>
    <t>Tab5_4 Lfd. Nr. 20</t>
  </si>
  <si>
    <t>Tab5_4 Lfd. Nr. 21</t>
  </si>
  <si>
    <t>Tab5_4 Lfd. Nr. 22</t>
  </si>
  <si>
    <t>Tab5_4 Lfd. Nr. 23</t>
  </si>
  <si>
    <t>Tab5_4 Lfd. Nr. 24</t>
  </si>
  <si>
    <t>Tab5_4 Lfd. Nr. 25</t>
  </si>
  <si>
    <t>Tab6_4 Lfd. Nr. 18</t>
  </si>
  <si>
    <t>Tab6_4 Lfd. Nr. 19</t>
  </si>
  <si>
    <t>Tab6_4 Lfd. Nr. 20</t>
  </si>
  <si>
    <t>Tab6_4 Lfd. Nr. 21</t>
  </si>
  <si>
    <t>Tab6_4 Lfd. Nr. 22</t>
  </si>
  <si>
    <t>Tab6_4 Lfd. Nr. 23</t>
  </si>
  <si>
    <t>Tab6_4 Lfd. Nr. 24</t>
  </si>
  <si>
    <t>Tab6_4 Lfd. Nr. 25</t>
  </si>
  <si>
    <t>Tab8_4 Lfd. Nr. 18</t>
  </si>
  <si>
    <t>Tab8_4 Lfd. Nr. 19</t>
  </si>
  <si>
    <t>Tab8_4 Lfd. Nr. 20</t>
  </si>
  <si>
    <t>Tab8_4 Lfd. Nr. 21</t>
  </si>
  <si>
    <t>Tab8_4 Lfd. Nr. 22</t>
  </si>
  <si>
    <t>Tab8_4 Lfd. Nr. 23</t>
  </si>
  <si>
    <t>Tab8_4 Lfd. Nr. 24</t>
  </si>
  <si>
    <t>Tab8_4 Lfd. Nr. 25</t>
  </si>
  <si>
    <t>Tab3 Lfd. Nr. 66</t>
  </si>
  <si>
    <t>Tab3 Lfd. Nr. 67</t>
  </si>
  <si>
    <t>Tab3 Lfd. Nr. 68</t>
  </si>
  <si>
    <t>Tab3 Lfd. Nr. 69</t>
  </si>
  <si>
    <t>Tab3 Lfd. Nr. 70</t>
  </si>
  <si>
    <t>Tab3 Lfd. Nr. 71</t>
  </si>
  <si>
    <t>Tab3 Lfd. Nr. 72</t>
  </si>
  <si>
    <t>Tab3 Lfd. Nr. 73</t>
  </si>
  <si>
    <t>Daten in roter Schrift stammen nicht unmittelbar vom Statistischen Bundesamt, sondern errechnen sich daraus (vgl. die jeweils hinterlegte Formel)</t>
  </si>
  <si>
    <t>Landgerichte beide Instanzen</t>
  </si>
  <si>
    <t>Quelle: Statistisches Bundesamt, Fachserie 10 Reihe 2.1, Rechtspflege Zivilgerichte 2016, Format xslx, genaue Fundstelle siehe Spalte AG</t>
  </si>
  <si>
    <t>Güterichterstatistik 2016</t>
  </si>
  <si>
    <t>Quelle: Statistisches Bundesamt, Fachserie 10 Reihe 2.1, Rechtspflege Zivilgerichte 2016, Format xslx, genaue Fundstelle siehe Spalte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</si>
</sst>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\ ;\-#\ ###\ ##0\ ;&quot; - &quot;"/>
    <numFmt numFmtId="165" formatCode="0.0%"/>
    <numFmt numFmtId="166" formatCode="#\ ###\ ##0.0\ ;\-#\ ###\ ##0.0\ ;&quot; - &quot;"/>
    <numFmt numFmtId="167" formatCode="0.0_ ;\-0.0\ 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800000"/>
      <name val="Calibri"/>
      <family val="2"/>
      <scheme val="minor"/>
    </font>
    <font>
      <sz val="10"/>
      <name val="Calibri"/>
    </font>
    <font>
      <sz val="10"/>
      <color rgb="FF800000"/>
      <name val="Calibri"/>
    </font>
    <font>
      <sz val="10"/>
      <color theme="1"/>
      <name val="Calibri"/>
    </font>
    <font>
      <b/>
      <sz val="10"/>
      <color theme="1"/>
      <name val="Calibri"/>
    </font>
    <font>
      <sz val="12"/>
      <color rgb="FF8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</font>
    <font>
      <i/>
      <sz val="10"/>
      <color rgb="FF800000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3" fillId="0" borderId="0" xfId="0" applyNumberFormat="1" applyFont="1" applyFill="1" applyBorder="1"/>
    <xf numFmtId="165" fontId="4" fillId="0" borderId="0" xfId="0" applyNumberFormat="1" applyFont="1" applyFill="1" applyBorder="1"/>
    <xf numFmtId="0" fontId="5" fillId="0" borderId="0" xfId="0" applyFont="1" applyBorder="1"/>
    <xf numFmtId="0" fontId="4" fillId="0" borderId="0" xfId="0" applyFont="1" applyBorder="1"/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0" fontId="5" fillId="0" borderId="0" xfId="0" applyNumberFormat="1" applyFont="1" applyBorder="1"/>
    <xf numFmtId="164" fontId="4" fillId="0" borderId="0" xfId="0" applyNumberFormat="1" applyFont="1" applyFill="1" applyBorder="1"/>
    <xf numFmtId="0" fontId="6" fillId="2" borderId="0" xfId="0" applyFont="1" applyFill="1" applyBorder="1"/>
    <xf numFmtId="0" fontId="1" fillId="2" borderId="0" xfId="0" applyFont="1" applyFill="1"/>
    <xf numFmtId="0" fontId="5" fillId="3" borderId="0" xfId="0" applyFont="1" applyFill="1" applyBorder="1"/>
    <xf numFmtId="0" fontId="0" fillId="3" borderId="0" xfId="0" applyFill="1"/>
    <xf numFmtId="0" fontId="6" fillId="0" borderId="0" xfId="0" applyFont="1" applyBorder="1"/>
    <xf numFmtId="0" fontId="7" fillId="0" borderId="0" xfId="0" applyFont="1"/>
    <xf numFmtId="166" fontId="4" fillId="0" borderId="0" xfId="0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 wrapText="1"/>
    </xf>
    <xf numFmtId="0" fontId="6" fillId="2" borderId="0" xfId="0" applyFont="1" applyFill="1"/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10" fillId="0" borderId="0" xfId="0" applyFont="1"/>
    <xf numFmtId="167" fontId="4" fillId="0" borderId="0" xfId="0" applyNumberFormat="1" applyFont="1" applyFill="1" applyBorder="1"/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11" fillId="0" borderId="0" xfId="0" applyFont="1" applyBorder="1"/>
    <xf numFmtId="0" fontId="6" fillId="2" borderId="0" xfId="0" applyFont="1" applyFill="1" applyBorder="1" applyAlignment="1">
      <alignment horizont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2" customFormat="1">
      <c r="A1" s="11" t="s">
        <v>166</v>
      </c>
      <c r="B1" s="11" t="s">
        <v>17</v>
      </c>
      <c r="C1" s="31" t="s">
        <v>0</v>
      </c>
      <c r="D1" s="31"/>
      <c r="E1" s="31"/>
      <c r="F1" s="31" t="s">
        <v>1</v>
      </c>
      <c r="G1" s="31"/>
      <c r="H1" s="31"/>
      <c r="I1" s="31"/>
      <c r="J1" s="11" t="s">
        <v>2</v>
      </c>
      <c r="K1" s="11" t="s">
        <v>14</v>
      </c>
      <c r="L1" s="11" t="s">
        <v>3</v>
      </c>
      <c r="M1" s="11" t="s">
        <v>4</v>
      </c>
      <c r="N1" s="11" t="s">
        <v>5</v>
      </c>
      <c r="O1" s="11" t="s">
        <v>6</v>
      </c>
      <c r="P1" s="31" t="s">
        <v>7</v>
      </c>
      <c r="Q1" s="31"/>
      <c r="R1" s="31"/>
      <c r="S1" s="31"/>
      <c r="T1" s="11" t="s">
        <v>16</v>
      </c>
      <c r="U1" s="11"/>
      <c r="V1" s="11"/>
      <c r="W1" s="11"/>
      <c r="X1" s="31" t="s">
        <v>8</v>
      </c>
      <c r="Y1" s="31"/>
      <c r="Z1" s="31"/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/>
      <c r="AG1" s="11"/>
      <c r="AH1" s="11"/>
    </row>
    <row r="2" spans="1:34" s="14" customFormat="1">
      <c r="A2" s="13" t="s">
        <v>113</v>
      </c>
      <c r="B2" s="13"/>
      <c r="C2" s="13" t="s">
        <v>18</v>
      </c>
      <c r="D2" s="13" t="s">
        <v>19</v>
      </c>
      <c r="E2" s="13" t="s">
        <v>20</v>
      </c>
      <c r="F2" s="13" t="s">
        <v>21</v>
      </c>
      <c r="G2" s="13" t="s">
        <v>22</v>
      </c>
      <c r="H2" s="13" t="s">
        <v>24</v>
      </c>
      <c r="I2" s="13" t="s">
        <v>23</v>
      </c>
      <c r="J2" s="13"/>
      <c r="K2" s="13"/>
      <c r="L2" s="13"/>
      <c r="M2" s="13"/>
      <c r="N2" s="13"/>
      <c r="O2" s="13"/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/>
      <c r="AB2" s="13"/>
      <c r="AC2" s="13"/>
      <c r="AD2" s="13"/>
      <c r="AE2" s="13"/>
      <c r="AF2" s="13"/>
      <c r="AG2" s="13"/>
      <c r="AH2" s="13"/>
    </row>
    <row r="3" spans="1:3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5" t="s">
        <v>36</v>
      </c>
      <c r="B4" s="10">
        <f>SUM(Amtsgericht!B4,'Landgericht Erstinstanz'!B4,'Landgericht Berufung'!B4,Oberlandesgericht!B4)</f>
        <v>1443661</v>
      </c>
      <c r="C4" s="10">
        <f>SUM(Amtsgericht!C4,'Landgericht Erstinstanz'!C4,'Landgericht Berufung'!C4,Oberlandesgericht!C4)</f>
        <v>157558</v>
      </c>
      <c r="D4" s="10">
        <f>SUM(Amtsgericht!D4,'Landgericht Erstinstanz'!D4,'Landgericht Berufung'!D4,Oberlandesgericht!D4)</f>
        <v>70043</v>
      </c>
      <c r="E4" s="10">
        <f>SUM(Amtsgericht!E4,'Landgericht Erstinstanz'!E4,'Landgericht Berufung'!E4,Oberlandesgericht!E4)</f>
        <v>87515</v>
      </c>
      <c r="F4" s="10">
        <f>SUM(Amtsgericht!F4,'Landgericht Erstinstanz'!F4,'Landgericht Berufung'!F4,Oberlandesgericht!F4)</f>
        <v>206640</v>
      </c>
      <c r="G4" s="10">
        <f>SUM(Amtsgericht!G4,'Landgericht Erstinstanz'!G4,'Landgericht Berufung'!G4,Oberlandesgericht!G4)</f>
        <v>128863</v>
      </c>
      <c r="H4" s="10">
        <f>SUM(Amtsgericht!H4,'Landgericht Erstinstanz'!H4,'Landgericht Berufung'!H4,Oberlandesgericht!H4)</f>
        <v>45614</v>
      </c>
      <c r="I4" s="10">
        <f>SUM(Amtsgericht!I4,'Landgericht Erstinstanz'!I4,'Landgericht Berufung'!I4,Oberlandesgericht!I4)</f>
        <v>32163</v>
      </c>
      <c r="J4" s="10">
        <f>SUM(Amtsgericht!J4,'Landgericht Erstinstanz'!J4,'Landgericht Berufung'!J4,Oberlandesgericht!J4)</f>
        <v>103985</v>
      </c>
      <c r="K4" s="10">
        <f>SUM(Amtsgericht!K4,'Landgericht Erstinstanz'!K4,'Landgericht Berufung'!K4,Oberlandesgericht!K4)</f>
        <v>37164</v>
      </c>
      <c r="L4" s="10">
        <f>SUM(Amtsgericht!L4,'Landgericht Erstinstanz'!L4,'Landgericht Berufung'!L4,Oberlandesgericht!L4)</f>
        <v>13438</v>
      </c>
      <c r="M4" s="10">
        <f>SUM(Amtsgericht!M4,'Landgericht Erstinstanz'!M4,'Landgericht Berufung'!M4,Oberlandesgericht!M4)</f>
        <v>53145</v>
      </c>
      <c r="N4" s="10">
        <f>SUM(Amtsgericht!N4,'Landgericht Erstinstanz'!N4,'Landgericht Berufung'!N4,Oberlandesgericht!N4)</f>
        <v>120157</v>
      </c>
      <c r="O4" s="10">
        <f>SUM(Amtsgericht!O4,'Landgericht Erstinstanz'!O4,'Landgericht Berufung'!O4,Oberlandesgericht!O4)</f>
        <v>23441</v>
      </c>
      <c r="P4" s="10">
        <f>SUM(Amtsgericht!P4,'Landgericht Erstinstanz'!P4,'Landgericht Berufung'!P4,Oberlandesgericht!P4)</f>
        <v>124113</v>
      </c>
      <c r="Q4" s="10">
        <f>SUM(Amtsgericht!Q4,'Landgericht Erstinstanz'!Q4,'Landgericht Berufung'!Q4,Oberlandesgericht!Q4)</f>
        <v>20503</v>
      </c>
      <c r="R4" s="10">
        <f>SUM(Amtsgericht!R4,'Landgericht Erstinstanz'!R4,'Landgericht Berufung'!R4,Oberlandesgericht!R4)</f>
        <v>68385</v>
      </c>
      <c r="S4" s="10">
        <f>SUM(Amtsgericht!S4,'Landgericht Erstinstanz'!S4,'Landgericht Berufung'!S4,Oberlandesgericht!S4)</f>
        <v>35225</v>
      </c>
      <c r="T4" s="10">
        <f>SUM(Amtsgericht!T4,'Landgericht Erstinstanz'!T4,'Landgericht Berufung'!T4,Oberlandesgericht!T4)</f>
        <v>357716</v>
      </c>
      <c r="U4" s="10">
        <f>SUM(Amtsgericht!U4,'Landgericht Erstinstanz'!U4,'Landgericht Berufung'!U4,Oberlandesgericht!U4)</f>
        <v>104226</v>
      </c>
      <c r="V4" s="10">
        <f>SUM(Amtsgericht!V4,'Landgericht Erstinstanz'!V4,'Landgericht Berufung'!V4,Oberlandesgericht!V4)</f>
        <v>152951</v>
      </c>
      <c r="W4" s="10">
        <f>SUM(Amtsgericht!W4,'Landgericht Erstinstanz'!W4,'Landgericht Berufung'!W4,Oberlandesgericht!W4)</f>
        <v>100539</v>
      </c>
      <c r="X4" s="10">
        <f>SUM(Amtsgericht!X4,'Landgericht Erstinstanz'!X4,'Landgericht Berufung'!X4,Oberlandesgericht!X4)</f>
        <v>67781</v>
      </c>
      <c r="Y4" s="10">
        <f>SUM(Amtsgericht!Y4,'Landgericht Erstinstanz'!Y4,'Landgericht Berufung'!Y4,Oberlandesgericht!Y4)</f>
        <v>43324</v>
      </c>
      <c r="Z4" s="10">
        <f>SUM(Amtsgericht!Z4,'Landgericht Erstinstanz'!Z4,'Landgericht Berufung'!Z4,Oberlandesgericht!Z4)</f>
        <v>24457</v>
      </c>
      <c r="AA4" s="10">
        <f>SUM(Amtsgericht!AA4,'Landgericht Erstinstanz'!AA4,'Landgericht Berufung'!AA4,Oberlandesgericht!AA4)</f>
        <v>18158</v>
      </c>
      <c r="AB4" s="10">
        <f>SUM(Amtsgericht!AB4,'Landgericht Erstinstanz'!AB4,'Landgericht Berufung'!AB4,Oberlandesgericht!AB4)</f>
        <v>56588</v>
      </c>
      <c r="AC4" s="10">
        <f>SUM(Amtsgericht!AC4,'Landgericht Erstinstanz'!AC4,'Landgericht Berufung'!AC4,Oberlandesgericht!AC4)</f>
        <v>29899</v>
      </c>
      <c r="AD4" s="10">
        <f>SUM(Amtsgericht!AD4,'Landgericht Erstinstanz'!AD4,'Landgericht Berufung'!AD4,Oberlandesgericht!AD4)</f>
        <v>45993</v>
      </c>
      <c r="AE4" s="10">
        <f>SUM(Amtsgericht!AE4,'Landgericht Erstinstanz'!AE4,'Landgericht Berufung'!AE4,Oberlandesgericht!AE4)</f>
        <v>27885</v>
      </c>
      <c r="AF4" s="2"/>
      <c r="AG4" s="4"/>
      <c r="AH4" s="4"/>
    </row>
    <row r="5" spans="1:34">
      <c r="A5" s="5" t="s">
        <v>39</v>
      </c>
      <c r="B5" s="10">
        <f>SUM(Amtsgericht!B5,'Landgericht Erstinstanz'!B5,'Landgericht Berufung'!B5,Oberlandesgericht!B5)</f>
        <v>264883</v>
      </c>
      <c r="C5" s="10">
        <f>SUM(Amtsgericht!C5,'Landgericht Erstinstanz'!C5,'Landgericht Berufung'!C5,Oberlandesgericht!C5)</f>
        <v>36924</v>
      </c>
      <c r="D5" s="10">
        <f>SUM(Amtsgericht!D5,'Landgericht Erstinstanz'!D5,'Landgericht Berufung'!D5,Oberlandesgericht!D5)</f>
        <v>14874</v>
      </c>
      <c r="E5" s="10">
        <f>SUM(Amtsgericht!E5,'Landgericht Erstinstanz'!E5,'Landgericht Berufung'!E5,Oberlandesgericht!E5)</f>
        <v>22050</v>
      </c>
      <c r="F5" s="10">
        <f>SUM(Amtsgericht!F5,'Landgericht Erstinstanz'!F5,'Landgericht Berufung'!F5,Oberlandesgericht!F5)</f>
        <v>44914</v>
      </c>
      <c r="G5" s="10">
        <f>SUM(Amtsgericht!G5,'Landgericht Erstinstanz'!G5,'Landgericht Berufung'!G5,Oberlandesgericht!G5)</f>
        <v>27323</v>
      </c>
      <c r="H5" s="10">
        <f>SUM(Amtsgericht!H5,'Landgericht Erstinstanz'!H5,'Landgericht Berufung'!H5,Oberlandesgericht!H5)</f>
        <v>10272</v>
      </c>
      <c r="I5" s="10">
        <f>SUM(Amtsgericht!I5,'Landgericht Erstinstanz'!I5,'Landgericht Berufung'!I5,Oberlandesgericht!I5)</f>
        <v>7319</v>
      </c>
      <c r="J5" s="10">
        <f>SUM(Amtsgericht!J5,'Landgericht Erstinstanz'!J5,'Landgericht Berufung'!J5,Oberlandesgericht!J5)</f>
        <v>14102</v>
      </c>
      <c r="K5" s="10">
        <f>SUM(Amtsgericht!K5,'Landgericht Erstinstanz'!K5,'Landgericht Berufung'!K5,Oberlandesgericht!K5)</f>
        <v>5918</v>
      </c>
      <c r="L5" s="10">
        <f>SUM(Amtsgericht!L5,'Landgericht Erstinstanz'!L5,'Landgericht Berufung'!L5,Oberlandesgericht!L5)</f>
        <v>2612</v>
      </c>
      <c r="M5" s="10">
        <f>SUM(Amtsgericht!M5,'Landgericht Erstinstanz'!M5,'Landgericht Berufung'!M5,Oberlandesgericht!M5)</f>
        <v>8261</v>
      </c>
      <c r="N5" s="10">
        <f>SUM(Amtsgericht!N5,'Landgericht Erstinstanz'!N5,'Landgericht Berufung'!N5,Oberlandesgericht!N5)</f>
        <v>21079</v>
      </c>
      <c r="O5" s="10">
        <f>SUM(Amtsgericht!O5,'Landgericht Erstinstanz'!O5,'Landgericht Berufung'!O5,Oberlandesgericht!O5)</f>
        <v>3713</v>
      </c>
      <c r="P5" s="10">
        <f>SUM(Amtsgericht!P5,'Landgericht Erstinstanz'!P5,'Landgericht Berufung'!P5,Oberlandesgericht!P5)</f>
        <v>22083</v>
      </c>
      <c r="Q5" s="10">
        <f>SUM(Amtsgericht!Q5,'Landgericht Erstinstanz'!Q5,'Landgericht Berufung'!Q5,Oberlandesgericht!Q5)</f>
        <v>3636</v>
      </c>
      <c r="R5" s="10">
        <f>SUM(Amtsgericht!R5,'Landgericht Erstinstanz'!R5,'Landgericht Berufung'!R5,Oberlandesgericht!R5)</f>
        <v>11790</v>
      </c>
      <c r="S5" s="10">
        <f>SUM(Amtsgericht!S5,'Landgericht Erstinstanz'!S5,'Landgericht Berufung'!S5,Oberlandesgericht!S5)</f>
        <v>6657</v>
      </c>
      <c r="T5" s="10">
        <f>SUM(Amtsgericht!T5,'Landgericht Erstinstanz'!T5,'Landgericht Berufung'!T5,Oberlandesgericht!T5)</f>
        <v>62274</v>
      </c>
      <c r="U5" s="10">
        <f>SUM(Amtsgericht!U5,'Landgericht Erstinstanz'!U5,'Landgericht Berufung'!U5,Oberlandesgericht!U5)</f>
        <v>16455</v>
      </c>
      <c r="V5" s="10">
        <f>SUM(Amtsgericht!V5,'Landgericht Erstinstanz'!V5,'Landgericht Berufung'!V5,Oberlandesgericht!V5)</f>
        <v>29027</v>
      </c>
      <c r="W5" s="10">
        <f>SUM(Amtsgericht!W5,'Landgericht Erstinstanz'!W5,'Landgericht Berufung'!W5,Oberlandesgericht!W5)</f>
        <v>16792</v>
      </c>
      <c r="X5" s="10">
        <f>SUM(Amtsgericht!X5,'Landgericht Erstinstanz'!X5,'Landgericht Berufung'!X5,Oberlandesgericht!X5)</f>
        <v>11408</v>
      </c>
      <c r="Y5" s="10">
        <f>SUM(Amtsgericht!Y5,'Landgericht Erstinstanz'!Y5,'Landgericht Berufung'!Y5,Oberlandesgericht!Y5)</f>
        <v>7194</v>
      </c>
      <c r="Z5" s="10">
        <f>SUM(Amtsgericht!Z5,'Landgericht Erstinstanz'!Z5,'Landgericht Berufung'!Z5,Oberlandesgericht!Z5)</f>
        <v>4214</v>
      </c>
      <c r="AA5" s="10">
        <f>SUM(Amtsgericht!AA5,'Landgericht Erstinstanz'!AA5,'Landgericht Berufung'!AA5,Oberlandesgericht!AA5)</f>
        <v>3706</v>
      </c>
      <c r="AB5" s="10">
        <f>SUM(Amtsgericht!AB5,'Landgericht Erstinstanz'!AB5,'Landgericht Berufung'!AB5,Oberlandesgericht!AB5)</f>
        <v>10085</v>
      </c>
      <c r="AC5" s="10">
        <f>SUM(Amtsgericht!AC5,'Landgericht Erstinstanz'!AC5,'Landgericht Berufung'!AC5,Oberlandesgericht!AC5)</f>
        <v>4172</v>
      </c>
      <c r="AD5" s="10">
        <f>SUM(Amtsgericht!AD5,'Landgericht Erstinstanz'!AD5,'Landgericht Berufung'!AD5,Oberlandesgericht!AD5)</f>
        <v>8844</v>
      </c>
      <c r="AE5" s="10">
        <f>SUM(Amtsgericht!AE5,'Landgericht Erstinstanz'!AE5,'Landgericht Berufung'!AE5,Oberlandesgericht!AE5)</f>
        <v>4788</v>
      </c>
      <c r="AF5" s="2"/>
      <c r="AG5" s="4"/>
      <c r="AH5" s="4"/>
    </row>
    <row r="6" spans="1:34">
      <c r="A6" s="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4"/>
      <c r="AG6" s="4"/>
      <c r="AH6" s="4"/>
    </row>
    <row r="7" spans="1:34">
      <c r="A7" s="5" t="s">
        <v>45</v>
      </c>
      <c r="B7" s="10">
        <f>SUM(Amtsgericht!B7,'Landgericht Erstinstanz'!B7,'Landgericht Berufung'!B7,Oberlandesgericht!B7)</f>
        <v>1426162</v>
      </c>
      <c r="C7" s="10">
        <f>SUM(Amtsgericht!C7,'Landgericht Erstinstanz'!C7,'Landgericht Berufung'!C7,Oberlandesgericht!C7)</f>
        <v>156128</v>
      </c>
      <c r="D7" s="10">
        <f>SUM(Amtsgericht!D7,'Landgericht Erstinstanz'!D7,'Landgericht Berufung'!D7,Oberlandesgericht!D7)</f>
        <v>69026</v>
      </c>
      <c r="E7" s="10">
        <f>SUM(Amtsgericht!E7,'Landgericht Erstinstanz'!E7,'Landgericht Berufung'!E7,Oberlandesgericht!E7)</f>
        <v>87102</v>
      </c>
      <c r="F7" s="10">
        <f>SUM(Amtsgericht!F7,'Landgericht Erstinstanz'!F7,'Landgericht Berufung'!F7,Oberlandesgericht!F7)</f>
        <v>205871</v>
      </c>
      <c r="G7" s="10">
        <f>SUM(Amtsgericht!G7,'Landgericht Erstinstanz'!G7,'Landgericht Berufung'!G7,Oberlandesgericht!G7)</f>
        <v>128419</v>
      </c>
      <c r="H7" s="10">
        <f>SUM(Amtsgericht!H7,'Landgericht Erstinstanz'!H7,'Landgericht Berufung'!H7,Oberlandesgericht!H7)</f>
        <v>45457</v>
      </c>
      <c r="I7" s="10">
        <f>SUM(Amtsgericht!I7,'Landgericht Erstinstanz'!I7,'Landgericht Berufung'!I7,Oberlandesgericht!I7)</f>
        <v>31995</v>
      </c>
      <c r="J7" s="10">
        <f>SUM(Amtsgericht!J7,'Landgericht Erstinstanz'!J7,'Landgericht Berufung'!J7,Oberlandesgericht!J7)</f>
        <v>101302</v>
      </c>
      <c r="K7" s="10">
        <f>SUM(Amtsgericht!K7,'Landgericht Erstinstanz'!K7,'Landgericht Berufung'!K7,Oberlandesgericht!K7)</f>
        <v>36879</v>
      </c>
      <c r="L7" s="10">
        <f>SUM(Amtsgericht!L7,'Landgericht Erstinstanz'!L7,'Landgericht Berufung'!L7,Oberlandesgericht!L7)</f>
        <v>13304</v>
      </c>
      <c r="M7" s="10">
        <f>SUM(Amtsgericht!M7,'Landgericht Erstinstanz'!M7,'Landgericht Berufung'!M7,Oberlandesgericht!M7)</f>
        <v>53006</v>
      </c>
      <c r="N7" s="10">
        <f>SUM(Amtsgericht!N7,'Landgericht Erstinstanz'!N7,'Landgericht Berufung'!N7,Oberlandesgericht!N7)</f>
        <v>119826</v>
      </c>
      <c r="O7" s="10">
        <f>SUM(Amtsgericht!O7,'Landgericht Erstinstanz'!O7,'Landgericht Berufung'!O7,Oberlandesgericht!O7)</f>
        <v>22825</v>
      </c>
      <c r="P7" s="10">
        <f>SUM(Amtsgericht!P7,'Landgericht Erstinstanz'!P7,'Landgericht Berufung'!P7,Oberlandesgericht!P7)</f>
        <v>121157</v>
      </c>
      <c r="Q7" s="10">
        <f>SUM(Amtsgericht!Q7,'Landgericht Erstinstanz'!Q7,'Landgericht Berufung'!Q7,Oberlandesgericht!Q7)</f>
        <v>19777</v>
      </c>
      <c r="R7" s="10">
        <f>SUM(Amtsgericht!R7,'Landgericht Erstinstanz'!R7,'Landgericht Berufung'!R7,Oberlandesgericht!R7)</f>
        <v>67080</v>
      </c>
      <c r="S7" s="10">
        <f>SUM(Amtsgericht!S7,'Landgericht Erstinstanz'!S7,'Landgericht Berufung'!S7,Oberlandesgericht!S7)</f>
        <v>34300</v>
      </c>
      <c r="T7" s="10">
        <f>SUM(Amtsgericht!T7,'Landgericht Erstinstanz'!T7,'Landgericht Berufung'!T7,Oberlandesgericht!T7)</f>
        <v>352643</v>
      </c>
      <c r="U7" s="10">
        <f>SUM(Amtsgericht!U7,'Landgericht Erstinstanz'!U7,'Landgericht Berufung'!U7,Oberlandesgericht!U7)</f>
        <v>102896</v>
      </c>
      <c r="V7" s="10">
        <f>SUM(Amtsgericht!V7,'Landgericht Erstinstanz'!V7,'Landgericht Berufung'!V7,Oberlandesgericht!V7)</f>
        <v>151199</v>
      </c>
      <c r="W7" s="10">
        <f>SUM(Amtsgericht!W7,'Landgericht Erstinstanz'!W7,'Landgericht Berufung'!W7,Oberlandesgericht!W7)</f>
        <v>98548</v>
      </c>
      <c r="X7" s="10">
        <f>SUM(Amtsgericht!X7,'Landgericht Erstinstanz'!X7,'Landgericht Berufung'!X7,Oberlandesgericht!X7)</f>
        <v>67472</v>
      </c>
      <c r="Y7" s="10">
        <f>SUM(Amtsgericht!Y7,'Landgericht Erstinstanz'!Y7,'Landgericht Berufung'!Y7,Oberlandesgericht!Y7)</f>
        <v>43297</v>
      </c>
      <c r="Z7" s="10">
        <f>SUM(Amtsgericht!Z7,'Landgericht Erstinstanz'!Z7,'Landgericht Berufung'!Z7,Oberlandesgericht!Z7)</f>
        <v>24175</v>
      </c>
      <c r="AA7" s="10">
        <f>SUM(Amtsgericht!AA7,'Landgericht Erstinstanz'!AA7,'Landgericht Berufung'!AA7,Oberlandesgericht!AA7)</f>
        <v>17750</v>
      </c>
      <c r="AB7" s="10">
        <f>SUM(Amtsgericht!AB7,'Landgericht Erstinstanz'!AB7,'Landgericht Berufung'!AB7,Oberlandesgericht!AB7)</f>
        <v>56339</v>
      </c>
      <c r="AC7" s="10">
        <f>SUM(Amtsgericht!AC7,'Landgericht Erstinstanz'!AC7,'Landgericht Berufung'!AC7,Oberlandesgericht!AC7)</f>
        <v>29569</v>
      </c>
      <c r="AD7" s="10">
        <f>SUM(Amtsgericht!AD7,'Landgericht Erstinstanz'!AD7,'Landgericht Berufung'!AD7,Oberlandesgericht!AD7)</f>
        <v>44304</v>
      </c>
      <c r="AE7" s="10">
        <f>SUM(Amtsgericht!AE7,'Landgericht Erstinstanz'!AE7,'Landgericht Berufung'!AE7,Oberlandesgericht!AE7)</f>
        <v>27787</v>
      </c>
      <c r="AF7" s="4"/>
      <c r="AG7" s="4"/>
      <c r="AH7" s="4"/>
    </row>
    <row r="8" spans="1:34">
      <c r="A8" s="5" t="s">
        <v>46</v>
      </c>
      <c r="B8" s="10">
        <f>SUM(Amtsgericht!B8,'Landgericht Erstinstanz'!B8,'Landgericht Berufung'!B8,Oberlandesgericht!B8)</f>
        <v>17499</v>
      </c>
      <c r="C8" s="10">
        <f>SUM(Amtsgericht!C8,'Landgericht Erstinstanz'!C8,'Landgericht Berufung'!C8,Oberlandesgericht!C8)</f>
        <v>1430</v>
      </c>
      <c r="D8" s="10">
        <f>SUM(Amtsgericht!D8,'Landgericht Erstinstanz'!D8,'Landgericht Berufung'!D8,Oberlandesgericht!D8)</f>
        <v>1017</v>
      </c>
      <c r="E8" s="10">
        <f>SUM(Amtsgericht!E8,'Landgericht Erstinstanz'!E8,'Landgericht Berufung'!E8,Oberlandesgericht!E8)</f>
        <v>413</v>
      </c>
      <c r="F8" s="10">
        <f>SUM(Amtsgericht!F8,'Landgericht Erstinstanz'!F8,'Landgericht Berufung'!F8,Oberlandesgericht!F8)</f>
        <v>769</v>
      </c>
      <c r="G8" s="10">
        <f>SUM(Amtsgericht!G8,'Landgericht Erstinstanz'!G8,'Landgericht Berufung'!G8,Oberlandesgericht!G8)</f>
        <v>444</v>
      </c>
      <c r="H8" s="10">
        <f>SUM(Amtsgericht!H8,'Landgericht Erstinstanz'!H8,'Landgericht Berufung'!H8,Oberlandesgericht!H8)</f>
        <v>157</v>
      </c>
      <c r="I8" s="10">
        <f>SUM(Amtsgericht!I8,'Landgericht Erstinstanz'!I8,'Landgericht Berufung'!I8,Oberlandesgericht!I8)</f>
        <v>168</v>
      </c>
      <c r="J8" s="10">
        <f>SUM(Amtsgericht!J8,'Landgericht Erstinstanz'!J8,'Landgericht Berufung'!J8,Oberlandesgericht!J8)</f>
        <v>2683</v>
      </c>
      <c r="K8" s="10">
        <f>SUM(Amtsgericht!K8,'Landgericht Erstinstanz'!K8,'Landgericht Berufung'!K8,Oberlandesgericht!K8)</f>
        <v>285</v>
      </c>
      <c r="L8" s="10">
        <f>SUM(Amtsgericht!L8,'Landgericht Erstinstanz'!L8,'Landgericht Berufung'!L8,Oberlandesgericht!L8)</f>
        <v>134</v>
      </c>
      <c r="M8" s="10">
        <f>SUM(Amtsgericht!M8,'Landgericht Erstinstanz'!M8,'Landgericht Berufung'!M8,Oberlandesgericht!M8)</f>
        <v>139</v>
      </c>
      <c r="N8" s="10">
        <f>SUM(Amtsgericht!N8,'Landgericht Erstinstanz'!N8,'Landgericht Berufung'!N8,Oberlandesgericht!N8)</f>
        <v>331</v>
      </c>
      <c r="O8" s="10">
        <f>SUM(Amtsgericht!O8,'Landgericht Erstinstanz'!O8,'Landgericht Berufung'!O8,Oberlandesgericht!O8)</f>
        <v>616</v>
      </c>
      <c r="P8" s="10">
        <f>SUM(Amtsgericht!P8,'Landgericht Erstinstanz'!P8,'Landgericht Berufung'!P8,Oberlandesgericht!P8)</f>
        <v>2956</v>
      </c>
      <c r="Q8" s="10">
        <f>SUM(Amtsgericht!Q8,'Landgericht Erstinstanz'!Q8,'Landgericht Berufung'!Q8,Oberlandesgericht!Q8)</f>
        <v>726</v>
      </c>
      <c r="R8" s="10">
        <f>SUM(Amtsgericht!R8,'Landgericht Erstinstanz'!R8,'Landgericht Berufung'!R8,Oberlandesgericht!R8)</f>
        <v>1305</v>
      </c>
      <c r="S8" s="10">
        <f>SUM(Amtsgericht!S8,'Landgericht Erstinstanz'!S8,'Landgericht Berufung'!S8,Oberlandesgericht!S8)</f>
        <v>925</v>
      </c>
      <c r="T8" s="10">
        <f>SUM(Amtsgericht!T8,'Landgericht Erstinstanz'!T8,'Landgericht Berufung'!T8,Oberlandesgericht!T8)</f>
        <v>5073</v>
      </c>
      <c r="U8" s="10">
        <f>SUM(Amtsgericht!U8,'Landgericht Erstinstanz'!U8,'Landgericht Berufung'!U8,Oberlandesgericht!U8)</f>
        <v>1330</v>
      </c>
      <c r="V8" s="10">
        <f>SUM(Amtsgericht!V8,'Landgericht Erstinstanz'!V8,'Landgericht Berufung'!V8,Oberlandesgericht!V8)</f>
        <v>1752</v>
      </c>
      <c r="W8" s="10">
        <f>SUM(Amtsgericht!W8,'Landgericht Erstinstanz'!W8,'Landgericht Berufung'!W8,Oberlandesgericht!W8)</f>
        <v>1991</v>
      </c>
      <c r="X8" s="10">
        <f>SUM(Amtsgericht!X8,'Landgericht Erstinstanz'!X8,'Landgericht Berufung'!X8,Oberlandesgericht!X8)</f>
        <v>309</v>
      </c>
      <c r="Y8" s="10">
        <f>SUM(Amtsgericht!Y8,'Landgericht Erstinstanz'!Y8,'Landgericht Berufung'!Y8,Oberlandesgericht!Y8)</f>
        <v>27</v>
      </c>
      <c r="Z8" s="10">
        <f>SUM(Amtsgericht!Z8,'Landgericht Erstinstanz'!Z8,'Landgericht Berufung'!Z8,Oberlandesgericht!Z8)</f>
        <v>282</v>
      </c>
      <c r="AA8" s="10">
        <f>SUM(Amtsgericht!AA8,'Landgericht Erstinstanz'!AA8,'Landgericht Berufung'!AA8,Oberlandesgericht!AA8)</f>
        <v>408</v>
      </c>
      <c r="AB8" s="10">
        <f>SUM(Amtsgericht!AB8,'Landgericht Erstinstanz'!AB8,'Landgericht Berufung'!AB8,Oberlandesgericht!AB8)</f>
        <v>249</v>
      </c>
      <c r="AC8" s="10">
        <f>SUM(Amtsgericht!AC8,'Landgericht Erstinstanz'!AC8,'Landgericht Berufung'!AC8,Oberlandesgericht!AC8)</f>
        <v>330</v>
      </c>
      <c r="AD8" s="10">
        <f>SUM(Amtsgericht!AD8,'Landgericht Erstinstanz'!AD8,'Landgericht Berufung'!AD8,Oberlandesgericht!AD8)</f>
        <v>1689</v>
      </c>
      <c r="AE8" s="10">
        <f>SUM(Amtsgericht!AE8,'Landgericht Erstinstanz'!AE8,'Landgericht Berufung'!AE8,Oberlandesgericht!AE8)</f>
        <v>98</v>
      </c>
      <c r="AF8" s="4"/>
      <c r="AG8" s="4"/>
      <c r="AH8" s="4"/>
    </row>
    <row r="9" spans="1:34">
      <c r="A9" s="5" t="s">
        <v>38</v>
      </c>
      <c r="B9" s="3">
        <f>B8/B4</f>
        <v>1.2121266696267338E-2</v>
      </c>
      <c r="C9" s="3">
        <f t="shared" ref="C9:AE9" si="0">C8/C4</f>
        <v>9.0760227979537686E-3</v>
      </c>
      <c r="D9" s="3">
        <f t="shared" si="0"/>
        <v>1.4519652213640193E-2</v>
      </c>
      <c r="E9" s="3">
        <f t="shared" si="0"/>
        <v>4.7191909958292861E-3</v>
      </c>
      <c r="F9" s="3">
        <f t="shared" si="0"/>
        <v>3.7214479287650021E-3</v>
      </c>
      <c r="G9" s="3">
        <f t="shared" si="0"/>
        <v>3.4455196604145488E-3</v>
      </c>
      <c r="H9" s="3">
        <f t="shared" si="0"/>
        <v>3.4419257245582495E-3</v>
      </c>
      <c r="I9" s="3">
        <f t="shared" si="0"/>
        <v>5.2233933401734916E-3</v>
      </c>
      <c r="J9" s="3">
        <f t="shared" si="0"/>
        <v>2.5801798336298504E-2</v>
      </c>
      <c r="K9" s="3">
        <f t="shared" si="0"/>
        <v>7.6687116564417178E-3</v>
      </c>
      <c r="L9" s="3">
        <f t="shared" si="0"/>
        <v>9.9717219824378631E-3</v>
      </c>
      <c r="M9" s="3">
        <f t="shared" si="0"/>
        <v>2.6154859347069337E-3</v>
      </c>
      <c r="N9" s="3">
        <f t="shared" si="0"/>
        <v>2.754729229258387E-3</v>
      </c>
      <c r="O9" s="3">
        <f t="shared" si="0"/>
        <v>2.6278742374472079E-2</v>
      </c>
      <c r="P9" s="3">
        <f t="shared" si="0"/>
        <v>2.3817005470820947E-2</v>
      </c>
      <c r="Q9" s="3">
        <f t="shared" si="0"/>
        <v>3.5409452275276788E-2</v>
      </c>
      <c r="R9" s="3">
        <f t="shared" si="0"/>
        <v>1.9083132265847774E-2</v>
      </c>
      <c r="S9" s="3">
        <f t="shared" si="0"/>
        <v>2.6259758694109299E-2</v>
      </c>
      <c r="T9" s="3">
        <f t="shared" si="0"/>
        <v>1.4181641302038488E-2</v>
      </c>
      <c r="U9" s="3">
        <f t="shared" si="0"/>
        <v>1.2760731487344808E-2</v>
      </c>
      <c r="V9" s="3">
        <f t="shared" si="0"/>
        <v>1.1454648874476139E-2</v>
      </c>
      <c r="W9" s="3">
        <f t="shared" si="0"/>
        <v>1.9803260426302229E-2</v>
      </c>
      <c r="X9" s="3">
        <f t="shared" si="0"/>
        <v>4.5587996636225489E-3</v>
      </c>
      <c r="Y9" s="3">
        <f t="shared" si="0"/>
        <v>6.2321115317145234E-4</v>
      </c>
      <c r="Z9" s="3">
        <f t="shared" si="0"/>
        <v>1.1530441182483543E-2</v>
      </c>
      <c r="AA9" s="3">
        <f t="shared" si="0"/>
        <v>2.2469434959797335E-2</v>
      </c>
      <c r="AB9" s="3">
        <f t="shared" si="0"/>
        <v>4.4002261963667208E-3</v>
      </c>
      <c r="AC9" s="3">
        <f t="shared" si="0"/>
        <v>1.1037158433392421E-2</v>
      </c>
      <c r="AD9" s="3">
        <f t="shared" si="0"/>
        <v>3.6722979583849714E-2</v>
      </c>
      <c r="AE9" s="3">
        <f t="shared" si="0"/>
        <v>3.5144342836650527E-3</v>
      </c>
      <c r="AF9" s="4"/>
      <c r="AG9" s="4"/>
      <c r="AH9" s="4"/>
    </row>
    <row r="10" spans="1:34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4"/>
      <c r="AG10" s="4"/>
      <c r="AH10" s="4"/>
    </row>
    <row r="11" spans="1:34">
      <c r="A11" s="5" t="s">
        <v>41</v>
      </c>
      <c r="B11" s="10">
        <f>SUM(Amtsgericht!B11,'Landgericht Erstinstanz'!B11,'Landgericht Berufung'!B11,Oberlandesgericht!B11)</f>
        <v>8721</v>
      </c>
      <c r="C11" s="10">
        <f>SUM(Amtsgericht!C11,'Landgericht Erstinstanz'!C11,'Landgericht Berufung'!C11,Oberlandesgericht!C11)</f>
        <v>816</v>
      </c>
      <c r="D11" s="10">
        <f>SUM(Amtsgericht!D11,'Landgericht Erstinstanz'!D11,'Landgericht Berufung'!D11,Oberlandesgericht!D11)</f>
        <v>639</v>
      </c>
      <c r="E11" s="10">
        <f>SUM(Amtsgericht!E11,'Landgericht Erstinstanz'!E11,'Landgericht Berufung'!E11,Oberlandesgericht!E11)</f>
        <v>177</v>
      </c>
      <c r="F11" s="10">
        <f>SUM(Amtsgericht!F11,'Landgericht Erstinstanz'!F11,'Landgericht Berufung'!F11,Oberlandesgericht!F11)</f>
        <v>512</v>
      </c>
      <c r="G11" s="10">
        <f>SUM(Amtsgericht!G11,'Landgericht Erstinstanz'!G11,'Landgericht Berufung'!G11,Oberlandesgericht!G11)</f>
        <v>313</v>
      </c>
      <c r="H11" s="10">
        <f>SUM(Amtsgericht!H11,'Landgericht Erstinstanz'!H11,'Landgericht Berufung'!H11,Oberlandesgericht!H11)</f>
        <v>76</v>
      </c>
      <c r="I11" s="10">
        <f>SUM(Amtsgericht!I11,'Landgericht Erstinstanz'!I11,'Landgericht Berufung'!I11,Oberlandesgericht!I11)</f>
        <v>123</v>
      </c>
      <c r="J11" s="10">
        <f>SUM(Amtsgericht!J11,'Landgericht Erstinstanz'!J11,'Landgericht Berufung'!J11,Oberlandesgericht!J11)</f>
        <v>1279</v>
      </c>
      <c r="K11" s="10">
        <f>SUM(Amtsgericht!K11,'Landgericht Erstinstanz'!K11,'Landgericht Berufung'!K11,Oberlandesgericht!K11)</f>
        <v>165</v>
      </c>
      <c r="L11" s="10">
        <f>SUM(Amtsgericht!L11,'Landgericht Erstinstanz'!L11,'Landgericht Berufung'!L11,Oberlandesgericht!L11)</f>
        <v>92</v>
      </c>
      <c r="M11" s="10">
        <f>SUM(Amtsgericht!M11,'Landgericht Erstinstanz'!M11,'Landgericht Berufung'!M11,Oberlandesgericht!M11)</f>
        <v>114</v>
      </c>
      <c r="N11" s="10">
        <f>SUM(Amtsgericht!N11,'Landgericht Erstinstanz'!N11,'Landgericht Berufung'!N11,Oberlandesgericht!N11)</f>
        <v>118</v>
      </c>
      <c r="O11" s="10">
        <f>SUM(Amtsgericht!O11,'Landgericht Erstinstanz'!O11,'Landgericht Berufung'!O11,Oberlandesgericht!O11)</f>
        <v>280</v>
      </c>
      <c r="P11" s="10">
        <f>SUM(Amtsgericht!P11,'Landgericht Erstinstanz'!P11,'Landgericht Berufung'!P11,Oberlandesgericht!P11)</f>
        <v>1279</v>
      </c>
      <c r="Q11" s="10">
        <f>SUM(Amtsgericht!Q11,'Landgericht Erstinstanz'!Q11,'Landgericht Berufung'!Q11,Oberlandesgericht!Q11)</f>
        <v>290</v>
      </c>
      <c r="R11" s="10">
        <f>SUM(Amtsgericht!R11,'Landgericht Erstinstanz'!R11,'Landgericht Berufung'!R11,Oberlandesgericht!R11)</f>
        <v>574</v>
      </c>
      <c r="S11" s="10">
        <f>SUM(Amtsgericht!S11,'Landgericht Erstinstanz'!S11,'Landgericht Berufung'!S11,Oberlandesgericht!S11)</f>
        <v>415</v>
      </c>
      <c r="T11" s="10">
        <f>SUM(Amtsgericht!T11,'Landgericht Erstinstanz'!T11,'Landgericht Berufung'!T11,Oberlandesgericht!T11)</f>
        <v>2552</v>
      </c>
      <c r="U11" s="10">
        <f>SUM(Amtsgericht!U11,'Landgericht Erstinstanz'!U11,'Landgericht Berufung'!U11,Oberlandesgericht!U11)</f>
        <v>651</v>
      </c>
      <c r="V11" s="10">
        <f>SUM(Amtsgericht!V11,'Landgericht Erstinstanz'!V11,'Landgericht Berufung'!V11,Oberlandesgericht!V11)</f>
        <v>758</v>
      </c>
      <c r="W11" s="10">
        <f>SUM(Amtsgericht!W11,'Landgericht Erstinstanz'!W11,'Landgericht Berufung'!W11,Oberlandesgericht!W11)</f>
        <v>1143</v>
      </c>
      <c r="X11" s="10">
        <f>SUM(Amtsgericht!X11,'Landgericht Erstinstanz'!X11,'Landgericht Berufung'!X11,Oberlandesgericht!X11)</f>
        <v>155</v>
      </c>
      <c r="Y11" s="10">
        <f>SUM(Amtsgericht!Y11,'Landgericht Erstinstanz'!Y11,'Landgericht Berufung'!Y11,Oberlandesgericht!Y11)</f>
        <v>11</v>
      </c>
      <c r="Z11" s="10">
        <f>SUM(Amtsgericht!Z11,'Landgericht Erstinstanz'!Z11,'Landgericht Berufung'!Z11,Oberlandesgericht!Z11)</f>
        <v>144</v>
      </c>
      <c r="AA11" s="10">
        <f>SUM(Amtsgericht!AA11,'Landgericht Erstinstanz'!AA11,'Landgericht Berufung'!AA11,Oberlandesgericht!AA11)</f>
        <v>264</v>
      </c>
      <c r="AB11" s="10">
        <f>SUM(Amtsgericht!AB11,'Landgericht Erstinstanz'!AB11,'Landgericht Berufung'!AB11,Oberlandesgericht!AB11)</f>
        <v>126</v>
      </c>
      <c r="AC11" s="10">
        <f>SUM(Amtsgericht!AC11,'Landgericht Erstinstanz'!AC11,'Landgericht Berufung'!AC11,Oberlandesgericht!AC11)</f>
        <v>155</v>
      </c>
      <c r="AD11" s="10">
        <f>SUM(Amtsgericht!AD11,'Landgericht Erstinstanz'!AD11,'Landgericht Berufung'!AD11,Oberlandesgericht!AD11)</f>
        <v>760</v>
      </c>
      <c r="AE11" s="10">
        <f>SUM(Amtsgericht!AE11,'Landgericht Erstinstanz'!AE11,'Landgericht Berufung'!AE11,Oberlandesgericht!AE11)</f>
        <v>54</v>
      </c>
      <c r="AF11" s="4"/>
      <c r="AG11" s="4"/>
      <c r="AH11" s="4"/>
    </row>
    <row r="12" spans="1:34">
      <c r="A12" s="5" t="s">
        <v>43</v>
      </c>
      <c r="B12" s="10">
        <f>SUM(Amtsgericht!B12,'Landgericht Erstinstanz'!B12,'Landgericht Berufung'!B12,Oberlandesgericht!B12)</f>
        <v>6083</v>
      </c>
      <c r="C12" s="10">
        <f>SUM(Amtsgericht!C12,'Landgericht Erstinstanz'!C12,'Landgericht Berufung'!C12,Oberlandesgericht!C12)</f>
        <v>390</v>
      </c>
      <c r="D12" s="10">
        <f>SUM(Amtsgericht!D12,'Landgericht Erstinstanz'!D12,'Landgericht Berufung'!D12,Oberlandesgericht!D12)</f>
        <v>276</v>
      </c>
      <c r="E12" s="10">
        <f>SUM(Amtsgericht!E12,'Landgericht Erstinstanz'!E12,'Landgericht Berufung'!E12,Oberlandesgericht!E12)</f>
        <v>114</v>
      </c>
      <c r="F12" s="10">
        <f>SUM(Amtsgericht!F12,'Landgericht Erstinstanz'!F12,'Landgericht Berufung'!F12,Oberlandesgericht!F12)</f>
        <v>462</v>
      </c>
      <c r="G12" s="10">
        <f>SUM(Amtsgericht!G12,'Landgericht Erstinstanz'!G12,'Landgericht Berufung'!G12,Oberlandesgericht!G12)</f>
        <v>284</v>
      </c>
      <c r="H12" s="10">
        <f>SUM(Amtsgericht!H12,'Landgericht Erstinstanz'!H12,'Landgericht Berufung'!H12,Oberlandesgericht!H12)</f>
        <v>69</v>
      </c>
      <c r="I12" s="10">
        <f>SUM(Amtsgericht!I12,'Landgericht Erstinstanz'!I12,'Landgericht Berufung'!I12,Oberlandesgericht!I12)</f>
        <v>109</v>
      </c>
      <c r="J12" s="10">
        <f>SUM(Amtsgericht!J12,'Landgericht Erstinstanz'!J12,'Landgericht Berufung'!J12,Oberlandesgericht!J12)</f>
        <v>473</v>
      </c>
      <c r="K12" s="10">
        <f>SUM(Amtsgericht!K12,'Landgericht Erstinstanz'!K12,'Landgericht Berufung'!K12,Oberlandesgericht!K12)</f>
        <v>156</v>
      </c>
      <c r="L12" s="10">
        <f>SUM(Amtsgericht!L12,'Landgericht Erstinstanz'!L12,'Landgericht Berufung'!L12,Oberlandesgericht!L12)</f>
        <v>88</v>
      </c>
      <c r="M12" s="10">
        <f>SUM(Amtsgericht!M12,'Landgericht Erstinstanz'!M12,'Landgericht Berufung'!M12,Oberlandesgericht!M12)</f>
        <v>41</v>
      </c>
      <c r="N12" s="10">
        <f>SUM(Amtsgericht!N12,'Landgericht Erstinstanz'!N12,'Landgericht Berufung'!N12,Oberlandesgericht!N12)</f>
        <v>78</v>
      </c>
      <c r="O12" s="10">
        <f>SUM(Amtsgericht!O12,'Landgericht Erstinstanz'!O12,'Landgericht Berufung'!O12,Oberlandesgericht!O12)</f>
        <v>229</v>
      </c>
      <c r="P12" s="10">
        <f>SUM(Amtsgericht!P12,'Landgericht Erstinstanz'!P12,'Landgericht Berufung'!P12,Oberlandesgericht!P12)</f>
        <v>1219</v>
      </c>
      <c r="Q12" s="10">
        <f>SUM(Amtsgericht!Q12,'Landgericht Erstinstanz'!Q12,'Landgericht Berufung'!Q12,Oberlandesgericht!Q12)</f>
        <v>283</v>
      </c>
      <c r="R12" s="10">
        <f>SUM(Amtsgericht!R12,'Landgericht Erstinstanz'!R12,'Landgericht Berufung'!R12,Oberlandesgericht!R12)</f>
        <v>537</v>
      </c>
      <c r="S12" s="10">
        <f>SUM(Amtsgericht!S12,'Landgericht Erstinstanz'!S12,'Landgericht Berufung'!S12,Oberlandesgericht!S12)</f>
        <v>399</v>
      </c>
      <c r="T12" s="10">
        <f>SUM(Amtsgericht!T12,'Landgericht Erstinstanz'!T12,'Landgericht Berufung'!T12,Oberlandesgericht!T12)</f>
        <v>1718</v>
      </c>
      <c r="U12" s="10">
        <f>SUM(Amtsgericht!U12,'Landgericht Erstinstanz'!U12,'Landgericht Berufung'!U12,Oberlandesgericht!U12)</f>
        <v>363</v>
      </c>
      <c r="V12" s="10">
        <f>SUM(Amtsgericht!V12,'Landgericht Erstinstanz'!V12,'Landgericht Berufung'!V12,Oberlandesgericht!V12)</f>
        <v>646</v>
      </c>
      <c r="W12" s="10">
        <f>SUM(Amtsgericht!W12,'Landgericht Erstinstanz'!W12,'Landgericht Berufung'!W12,Oberlandesgericht!W12)</f>
        <v>709</v>
      </c>
      <c r="X12" s="10">
        <f>SUM(Amtsgericht!X12,'Landgericht Erstinstanz'!X12,'Landgericht Berufung'!X12,Oberlandesgericht!X12)</f>
        <v>83</v>
      </c>
      <c r="Y12" s="10">
        <f>SUM(Amtsgericht!Y12,'Landgericht Erstinstanz'!Y12,'Landgericht Berufung'!Y12,Oberlandesgericht!Y12)</f>
        <v>4</v>
      </c>
      <c r="Z12" s="10">
        <f>SUM(Amtsgericht!Z12,'Landgericht Erstinstanz'!Z12,'Landgericht Berufung'!Z12,Oberlandesgericht!Z12)</f>
        <v>79</v>
      </c>
      <c r="AA12" s="10">
        <f>SUM(Amtsgericht!AA12,'Landgericht Erstinstanz'!AA12,'Landgericht Berufung'!AA12,Oberlandesgericht!AA12)</f>
        <v>207</v>
      </c>
      <c r="AB12" s="10">
        <f>SUM(Amtsgericht!AB12,'Landgericht Erstinstanz'!AB12,'Landgericht Berufung'!AB12,Oberlandesgericht!AB12)</f>
        <v>106</v>
      </c>
      <c r="AC12" s="10">
        <f>SUM(Amtsgericht!AC12,'Landgericht Erstinstanz'!AC12,'Landgericht Berufung'!AC12,Oberlandesgericht!AC12)</f>
        <v>142</v>
      </c>
      <c r="AD12" s="10">
        <f>SUM(Amtsgericht!AD12,'Landgericht Erstinstanz'!AD12,'Landgericht Berufung'!AD12,Oberlandesgericht!AD12)</f>
        <v>644</v>
      </c>
      <c r="AE12" s="10">
        <f>SUM(Amtsgericht!AE12,'Landgericht Erstinstanz'!AE12,'Landgericht Berufung'!AE12,Oberlandesgericht!AE12)</f>
        <v>47</v>
      </c>
      <c r="AF12" s="4"/>
      <c r="AG12" s="4"/>
      <c r="AH12" s="4"/>
    </row>
    <row r="13" spans="1:34" s="16" customFormat="1">
      <c r="A13" s="5" t="s">
        <v>55</v>
      </c>
      <c r="B13" s="3">
        <f>B11/B8</f>
        <v>0.49837133550488599</v>
      </c>
      <c r="C13" s="3">
        <f t="shared" ref="C13:AE13" si="1">C11/C8</f>
        <v>0.57062937062937058</v>
      </c>
      <c r="D13" s="3">
        <f t="shared" si="1"/>
        <v>0.62831858407079644</v>
      </c>
      <c r="E13" s="3">
        <f t="shared" si="1"/>
        <v>0.42857142857142855</v>
      </c>
      <c r="F13" s="3">
        <f t="shared" si="1"/>
        <v>0.66579973992197661</v>
      </c>
      <c r="G13" s="3">
        <f t="shared" si="1"/>
        <v>0.70495495495495497</v>
      </c>
      <c r="H13" s="3">
        <f t="shared" si="1"/>
        <v>0.48407643312101911</v>
      </c>
      <c r="I13" s="3">
        <f t="shared" si="1"/>
        <v>0.7321428571428571</v>
      </c>
      <c r="J13" s="3">
        <f t="shared" si="1"/>
        <v>0.47670518076779722</v>
      </c>
      <c r="K13" s="3">
        <f t="shared" si="1"/>
        <v>0.57894736842105265</v>
      </c>
      <c r="L13" s="3">
        <f t="shared" si="1"/>
        <v>0.68656716417910446</v>
      </c>
      <c r="M13" s="3">
        <f t="shared" si="1"/>
        <v>0.82014388489208634</v>
      </c>
      <c r="N13" s="3">
        <f t="shared" si="1"/>
        <v>0.35649546827794559</v>
      </c>
      <c r="O13" s="3">
        <f t="shared" si="1"/>
        <v>0.45454545454545453</v>
      </c>
      <c r="P13" s="3">
        <f t="shared" si="1"/>
        <v>0.43267929634641406</v>
      </c>
      <c r="Q13" s="3">
        <f t="shared" si="1"/>
        <v>0.39944903581267216</v>
      </c>
      <c r="R13" s="3">
        <f t="shared" si="1"/>
        <v>0.43984674329501916</v>
      </c>
      <c r="S13" s="3">
        <f t="shared" si="1"/>
        <v>0.44864864864864867</v>
      </c>
      <c r="T13" s="3">
        <f t="shared" si="1"/>
        <v>0.50305539128720678</v>
      </c>
      <c r="U13" s="3">
        <f t="shared" si="1"/>
        <v>0.48947368421052634</v>
      </c>
      <c r="V13" s="3">
        <f t="shared" si="1"/>
        <v>0.43264840182648401</v>
      </c>
      <c r="W13" s="3">
        <f t="shared" si="1"/>
        <v>0.57408337518834751</v>
      </c>
      <c r="X13" s="3">
        <f t="shared" si="1"/>
        <v>0.50161812297734631</v>
      </c>
      <c r="Y13" s="3">
        <f t="shared" si="1"/>
        <v>0.40740740740740738</v>
      </c>
      <c r="Z13" s="3">
        <f t="shared" si="1"/>
        <v>0.51063829787234039</v>
      </c>
      <c r="AA13" s="3">
        <f t="shared" si="1"/>
        <v>0.6470588235294118</v>
      </c>
      <c r="AB13" s="3">
        <f t="shared" si="1"/>
        <v>0.50602409638554213</v>
      </c>
      <c r="AC13" s="3">
        <f t="shared" si="1"/>
        <v>0.46969696969696972</v>
      </c>
      <c r="AD13" s="3">
        <f t="shared" si="1"/>
        <v>0.44997039668442868</v>
      </c>
      <c r="AE13" s="3">
        <f t="shared" si="1"/>
        <v>0.55102040816326525</v>
      </c>
      <c r="AF13" s="5"/>
      <c r="AG13" s="5"/>
      <c r="AH13" s="5"/>
    </row>
    <row r="14" spans="1:34" s="1" customFormat="1">
      <c r="A14" s="5" t="s">
        <v>53</v>
      </c>
      <c r="B14" s="3">
        <f t="shared" ref="B14:AE14" si="2">B12/B8</f>
        <v>0.34761986399222811</v>
      </c>
      <c r="C14" s="3">
        <f t="shared" si="2"/>
        <v>0.27272727272727271</v>
      </c>
      <c r="D14" s="3">
        <f t="shared" si="2"/>
        <v>0.27138643067846607</v>
      </c>
      <c r="E14" s="3">
        <f t="shared" si="2"/>
        <v>0.27602905569007263</v>
      </c>
      <c r="F14" s="3">
        <f t="shared" si="2"/>
        <v>0.60078023407022108</v>
      </c>
      <c r="G14" s="3">
        <f t="shared" si="2"/>
        <v>0.63963963963963966</v>
      </c>
      <c r="H14" s="3">
        <f t="shared" si="2"/>
        <v>0.43949044585987262</v>
      </c>
      <c r="I14" s="3">
        <f t="shared" si="2"/>
        <v>0.64880952380952384</v>
      </c>
      <c r="J14" s="3">
        <f t="shared" si="2"/>
        <v>0.17629519194931048</v>
      </c>
      <c r="K14" s="3">
        <f t="shared" si="2"/>
        <v>0.54736842105263162</v>
      </c>
      <c r="L14" s="3">
        <f t="shared" si="2"/>
        <v>0.65671641791044777</v>
      </c>
      <c r="M14" s="3">
        <f t="shared" si="2"/>
        <v>0.29496402877697842</v>
      </c>
      <c r="N14" s="3">
        <f t="shared" si="2"/>
        <v>0.23564954682779457</v>
      </c>
      <c r="O14" s="3">
        <f t="shared" si="2"/>
        <v>0.37175324675324678</v>
      </c>
      <c r="P14" s="3">
        <f t="shared" si="2"/>
        <v>0.41238159675236807</v>
      </c>
      <c r="Q14" s="3">
        <f t="shared" si="2"/>
        <v>0.38980716253443526</v>
      </c>
      <c r="R14" s="3">
        <f t="shared" si="2"/>
        <v>0.41149425287356323</v>
      </c>
      <c r="S14" s="3">
        <f t="shared" si="2"/>
        <v>0.43135135135135133</v>
      </c>
      <c r="T14" s="3">
        <f t="shared" si="2"/>
        <v>0.33865562783362901</v>
      </c>
      <c r="U14" s="3">
        <f t="shared" si="2"/>
        <v>0.27293233082706769</v>
      </c>
      <c r="V14" s="3">
        <f t="shared" si="2"/>
        <v>0.36872146118721461</v>
      </c>
      <c r="W14" s="3">
        <f t="shared" si="2"/>
        <v>0.35610246107483678</v>
      </c>
      <c r="X14" s="3">
        <f t="shared" si="2"/>
        <v>0.26860841423948217</v>
      </c>
      <c r="Y14" s="3">
        <f t="shared" si="2"/>
        <v>0.14814814814814814</v>
      </c>
      <c r="Z14" s="3">
        <f t="shared" si="2"/>
        <v>0.28014184397163122</v>
      </c>
      <c r="AA14" s="3">
        <f t="shared" si="2"/>
        <v>0.50735294117647056</v>
      </c>
      <c r="AB14" s="3">
        <f t="shared" si="2"/>
        <v>0.42570281124497994</v>
      </c>
      <c r="AC14" s="3">
        <f t="shared" si="2"/>
        <v>0.4303030303030303</v>
      </c>
      <c r="AD14" s="3">
        <f t="shared" si="2"/>
        <v>0.38129070455891062</v>
      </c>
      <c r="AE14" s="3">
        <f t="shared" si="2"/>
        <v>0.47959183673469385</v>
      </c>
      <c r="AF14" s="5"/>
      <c r="AG14" s="5"/>
      <c r="AH14" s="5"/>
    </row>
    <row r="15" spans="1:34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>
      <c r="A16" s="5" t="s">
        <v>56</v>
      </c>
      <c r="B16" s="10">
        <f>SUM(Amtsgericht!B16,'Landgericht Erstinstanz'!B16,'Landgericht Berufung'!B16,Oberlandesgericht!B16)</f>
        <v>291</v>
      </c>
      <c r="C16" s="10">
        <f>SUM(Amtsgericht!C16,'Landgericht Erstinstanz'!C16,'Landgericht Berufung'!C16,Oberlandesgericht!C16)</f>
        <v>43</v>
      </c>
      <c r="D16" s="10">
        <f>SUM(Amtsgericht!D16,'Landgericht Erstinstanz'!D16,'Landgericht Berufung'!D16,Oberlandesgericht!D16)</f>
        <v>17</v>
      </c>
      <c r="E16" s="10">
        <f>SUM(Amtsgericht!E16,'Landgericht Erstinstanz'!E16,'Landgericht Berufung'!E16,Oberlandesgericht!E16)</f>
        <v>26</v>
      </c>
      <c r="F16" s="10">
        <f>SUM(Amtsgericht!F16,'Landgericht Erstinstanz'!F16,'Landgericht Berufung'!F16,Oberlandesgericht!F16)</f>
        <v>7</v>
      </c>
      <c r="G16" s="10">
        <f>SUM(Amtsgericht!G16,'Landgericht Erstinstanz'!G16,'Landgericht Berufung'!G16,Oberlandesgericht!G16)</f>
        <v>4</v>
      </c>
      <c r="H16" s="10">
        <f>SUM(Amtsgericht!H16,'Landgericht Erstinstanz'!H16,'Landgericht Berufung'!H16,Oberlandesgericht!H16)</f>
        <v>3</v>
      </c>
      <c r="I16" s="10">
        <f>SUM(Amtsgericht!I16,'Landgericht Erstinstanz'!I16,'Landgericht Berufung'!I16,Oberlandesgericht!I16)</f>
        <v>0</v>
      </c>
      <c r="J16" s="10">
        <f>SUM(Amtsgericht!J16,'Landgericht Erstinstanz'!J16,'Landgericht Berufung'!J16,Oberlandesgericht!J16)</f>
        <v>38</v>
      </c>
      <c r="K16" s="10">
        <f>SUM(Amtsgericht!K16,'Landgericht Erstinstanz'!K16,'Landgericht Berufung'!K16,Oberlandesgericht!K16)</f>
        <v>4</v>
      </c>
      <c r="L16" s="10">
        <f>SUM(Amtsgericht!L16,'Landgericht Erstinstanz'!L16,'Landgericht Berufung'!L16,Oberlandesgericht!L16)</f>
        <v>3</v>
      </c>
      <c r="M16" s="10">
        <f>SUM(Amtsgericht!M16,'Landgericht Erstinstanz'!M16,'Landgericht Berufung'!M16,Oberlandesgericht!M16)</f>
        <v>0</v>
      </c>
      <c r="N16" s="10">
        <f>SUM(Amtsgericht!N16,'Landgericht Erstinstanz'!N16,'Landgericht Berufung'!N16,Oberlandesgericht!N16)</f>
        <v>8</v>
      </c>
      <c r="O16" s="10">
        <f>SUM(Amtsgericht!O16,'Landgericht Erstinstanz'!O16,'Landgericht Berufung'!O16,Oberlandesgericht!O16)</f>
        <v>9</v>
      </c>
      <c r="P16" s="10">
        <f>SUM(Amtsgericht!P16,'Landgericht Erstinstanz'!P16,'Landgericht Berufung'!P16,Oberlandesgericht!P16)</f>
        <v>25</v>
      </c>
      <c r="Q16" s="10">
        <f>SUM(Amtsgericht!Q16,'Landgericht Erstinstanz'!Q16,'Landgericht Berufung'!Q16,Oberlandesgericht!Q16)</f>
        <v>4</v>
      </c>
      <c r="R16" s="10">
        <f>SUM(Amtsgericht!R16,'Landgericht Erstinstanz'!R16,'Landgericht Berufung'!R16,Oberlandesgericht!R16)</f>
        <v>14</v>
      </c>
      <c r="S16" s="10">
        <f>SUM(Amtsgericht!S16,'Landgericht Erstinstanz'!S16,'Landgericht Berufung'!S16,Oberlandesgericht!S16)</f>
        <v>7</v>
      </c>
      <c r="T16" s="10">
        <f>SUM(Amtsgericht!T16,'Landgericht Erstinstanz'!T16,'Landgericht Berufung'!T16,Oberlandesgericht!T16)</f>
        <v>107</v>
      </c>
      <c r="U16" s="10">
        <f>SUM(Amtsgericht!U16,'Landgericht Erstinstanz'!U16,'Landgericht Berufung'!U16,Oberlandesgericht!U16)</f>
        <v>14</v>
      </c>
      <c r="V16" s="10">
        <f>SUM(Amtsgericht!V16,'Landgericht Erstinstanz'!V16,'Landgericht Berufung'!V16,Oberlandesgericht!V16)</f>
        <v>46</v>
      </c>
      <c r="W16" s="10">
        <f>SUM(Amtsgericht!W16,'Landgericht Erstinstanz'!W16,'Landgericht Berufung'!W16,Oberlandesgericht!W16)</f>
        <v>47</v>
      </c>
      <c r="X16" s="10">
        <f>SUM(Amtsgericht!X16,'Landgericht Erstinstanz'!X16,'Landgericht Berufung'!X16,Oberlandesgericht!X16)</f>
        <v>2</v>
      </c>
      <c r="Y16" s="10">
        <f>SUM(Amtsgericht!Y16,'Landgericht Erstinstanz'!Y16,'Landgericht Berufung'!Y16,Oberlandesgericht!Y16)</f>
        <v>1</v>
      </c>
      <c r="Z16" s="10">
        <f>SUM(Amtsgericht!Z16,'Landgericht Erstinstanz'!Z16,'Landgericht Berufung'!Z16,Oberlandesgericht!Z16)</f>
        <v>1</v>
      </c>
      <c r="AA16" s="10">
        <f>SUM(Amtsgericht!AA16,'Landgericht Erstinstanz'!AA16,'Landgericht Berufung'!AA16,Oberlandesgericht!AA16)</f>
        <v>5</v>
      </c>
      <c r="AB16" s="10">
        <f>SUM(Amtsgericht!AB16,'Landgericht Erstinstanz'!AB16,'Landgericht Berufung'!AB16,Oberlandesgericht!AB16)</f>
        <v>7</v>
      </c>
      <c r="AC16" s="10">
        <f>SUM(Amtsgericht!AC16,'Landgericht Erstinstanz'!AC16,'Landgericht Berufung'!AC16,Oberlandesgericht!AC16)</f>
        <v>3</v>
      </c>
      <c r="AD16" s="10">
        <f>SUM(Amtsgericht!AD16,'Landgericht Erstinstanz'!AD16,'Landgericht Berufung'!AD16,Oberlandesgericht!AD16)</f>
        <v>25</v>
      </c>
      <c r="AE16" s="10">
        <f>SUM(Amtsgericht!AE16,'Landgericht Erstinstanz'!AE16,'Landgericht Berufung'!AE16,Oberlandesgericht!AE16)</f>
        <v>5</v>
      </c>
      <c r="AF16" s="4"/>
      <c r="AG16" s="4"/>
      <c r="AH16" s="4"/>
    </row>
    <row r="17" spans="1:34">
      <c r="A17" s="5" t="s">
        <v>57</v>
      </c>
      <c r="B17" s="10">
        <f>SUM(Amtsgericht!B17,'Landgericht Erstinstanz'!B17,'Landgericht Berufung'!B17,Oberlandesgericht!B17)</f>
        <v>8487</v>
      </c>
      <c r="C17" s="10">
        <f>SUM(Amtsgericht!C17,'Landgericht Erstinstanz'!C17,'Landgericht Berufung'!C17,Oberlandesgericht!C17)</f>
        <v>571</v>
      </c>
      <c r="D17" s="10">
        <f>SUM(Amtsgericht!D17,'Landgericht Erstinstanz'!D17,'Landgericht Berufung'!D17,Oberlandesgericht!D17)</f>
        <v>361</v>
      </c>
      <c r="E17" s="10">
        <f>SUM(Amtsgericht!E17,'Landgericht Erstinstanz'!E17,'Landgericht Berufung'!E17,Oberlandesgericht!E17)</f>
        <v>210</v>
      </c>
      <c r="F17" s="10">
        <f>SUM(Amtsgericht!F17,'Landgericht Erstinstanz'!F17,'Landgericht Berufung'!F17,Oberlandesgericht!F17)</f>
        <v>250</v>
      </c>
      <c r="G17" s="10">
        <f>SUM(Amtsgericht!G17,'Landgericht Erstinstanz'!G17,'Landgericht Berufung'!G17,Oberlandesgericht!G17)</f>
        <v>127</v>
      </c>
      <c r="H17" s="10">
        <f>SUM(Amtsgericht!H17,'Landgericht Erstinstanz'!H17,'Landgericht Berufung'!H17,Oberlandesgericht!H17)</f>
        <v>78</v>
      </c>
      <c r="I17" s="10">
        <f>SUM(Amtsgericht!I17,'Landgericht Erstinstanz'!I17,'Landgericht Berufung'!I17,Oberlandesgericht!I17)</f>
        <v>45</v>
      </c>
      <c r="J17" s="10">
        <f>SUM(Amtsgericht!J17,'Landgericht Erstinstanz'!J17,'Landgericht Berufung'!J17,Oberlandesgericht!J17)</f>
        <v>1366</v>
      </c>
      <c r="K17" s="10">
        <f>SUM(Amtsgericht!K17,'Landgericht Erstinstanz'!K17,'Landgericht Berufung'!K17,Oberlandesgericht!K17)</f>
        <v>116</v>
      </c>
      <c r="L17" s="10">
        <f>SUM(Amtsgericht!L17,'Landgericht Erstinstanz'!L17,'Landgericht Berufung'!L17,Oberlandesgericht!L17)</f>
        <v>39</v>
      </c>
      <c r="M17" s="10">
        <f>SUM(Amtsgericht!M17,'Landgericht Erstinstanz'!M17,'Landgericht Berufung'!M17,Oberlandesgericht!M17)</f>
        <v>25</v>
      </c>
      <c r="N17" s="10">
        <f>SUM(Amtsgericht!N17,'Landgericht Erstinstanz'!N17,'Landgericht Berufung'!N17,Oberlandesgericht!N17)</f>
        <v>205</v>
      </c>
      <c r="O17" s="10">
        <f>SUM(Amtsgericht!O17,'Landgericht Erstinstanz'!O17,'Landgericht Berufung'!O17,Oberlandesgericht!O17)</f>
        <v>327</v>
      </c>
      <c r="P17" s="10">
        <f>SUM(Amtsgericht!P17,'Landgericht Erstinstanz'!P17,'Landgericht Berufung'!P17,Oberlandesgericht!P17)</f>
        <v>1652</v>
      </c>
      <c r="Q17" s="10">
        <f>SUM(Amtsgericht!Q17,'Landgericht Erstinstanz'!Q17,'Landgericht Berufung'!Q17,Oberlandesgericht!Q17)</f>
        <v>432</v>
      </c>
      <c r="R17" s="10">
        <f>SUM(Amtsgericht!R17,'Landgericht Erstinstanz'!R17,'Landgericht Berufung'!R17,Oberlandesgericht!R17)</f>
        <v>717</v>
      </c>
      <c r="S17" s="10">
        <f>SUM(Amtsgericht!S17,'Landgericht Erstinstanz'!S17,'Landgericht Berufung'!S17,Oberlandesgericht!S17)</f>
        <v>503</v>
      </c>
      <c r="T17" s="10">
        <f>SUM(Amtsgericht!T17,'Landgericht Erstinstanz'!T17,'Landgericht Berufung'!T17,Oberlandesgericht!T17)</f>
        <v>2414</v>
      </c>
      <c r="U17" s="10">
        <f>SUM(Amtsgericht!U17,'Landgericht Erstinstanz'!U17,'Landgericht Berufung'!U17,Oberlandesgericht!U17)</f>
        <v>665</v>
      </c>
      <c r="V17" s="10">
        <f>SUM(Amtsgericht!V17,'Landgericht Erstinstanz'!V17,'Landgericht Berufung'!V17,Oberlandesgericht!V17)</f>
        <v>948</v>
      </c>
      <c r="W17" s="10">
        <f>SUM(Amtsgericht!W17,'Landgericht Erstinstanz'!W17,'Landgericht Berufung'!W17,Oberlandesgericht!W17)</f>
        <v>801</v>
      </c>
      <c r="X17" s="10">
        <f>SUM(Amtsgericht!X17,'Landgericht Erstinstanz'!X17,'Landgericht Berufung'!X17,Oberlandesgericht!X17)</f>
        <v>152</v>
      </c>
      <c r="Y17" s="10">
        <f>SUM(Amtsgericht!Y17,'Landgericht Erstinstanz'!Y17,'Landgericht Berufung'!Y17,Oberlandesgericht!Y17)</f>
        <v>15</v>
      </c>
      <c r="Z17" s="10">
        <f>SUM(Amtsgericht!Z17,'Landgericht Erstinstanz'!Z17,'Landgericht Berufung'!Z17,Oberlandesgericht!Z17)</f>
        <v>137</v>
      </c>
      <c r="AA17" s="10">
        <f>SUM(Amtsgericht!AA17,'Landgericht Erstinstanz'!AA17,'Landgericht Berufung'!AA17,Oberlandesgericht!AA17)</f>
        <v>139</v>
      </c>
      <c r="AB17" s="10">
        <f>SUM(Amtsgericht!AB17,'Landgericht Erstinstanz'!AB17,'Landgericht Berufung'!AB17,Oberlandesgericht!AB17)</f>
        <v>116</v>
      </c>
      <c r="AC17" s="10">
        <f>SUM(Amtsgericht!AC17,'Landgericht Erstinstanz'!AC17,'Landgericht Berufung'!AC17,Oberlandesgericht!AC17)</f>
        <v>172</v>
      </c>
      <c r="AD17" s="10">
        <f>SUM(Amtsgericht!AD17,'Landgericht Erstinstanz'!AD17,'Landgericht Berufung'!AD17,Oberlandesgericht!AD17)</f>
        <v>904</v>
      </c>
      <c r="AE17" s="10">
        <f>SUM(Amtsgericht!AE17,'Landgericht Erstinstanz'!AE17,'Landgericht Berufung'!AE17,Oberlandesgericht!AE17)</f>
        <v>39</v>
      </c>
      <c r="AF17" s="4"/>
      <c r="AG17" s="4"/>
      <c r="AH17" s="4"/>
    </row>
    <row r="18" spans="1:34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4"/>
      <c r="AG18" s="4"/>
      <c r="AH18" s="4"/>
    </row>
    <row r="19" spans="1:34">
      <c r="A19" s="5" t="s">
        <v>114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4"/>
      <c r="AG19" s="4"/>
      <c r="AH19" s="4"/>
    </row>
    <row r="20" spans="1:34">
      <c r="A20" s="26" t="s">
        <v>115</v>
      </c>
      <c r="B20" s="3">
        <f>SUM(Amtsgericht!B20*Amtsgericht!$B$8/$B$8,'Landgericht Erstinstanz'!B20*'Landgericht Erstinstanz'!$B$8/$B$8,'Landgericht Berufung'!B20*'Landgericht Berufung'!$B$8/$B$8,Oberlandesgericht!B20*Oberlandesgericht!$B$8/$B$8)</f>
        <v>0.15863763643636777</v>
      </c>
      <c r="C20" s="3">
        <f>SUM(Amtsgericht!C20*Amtsgericht!$B$8/$B$8,'Landgericht Erstinstanz'!C20*'Landgericht Erstinstanz'!$B$8/$B$8,'Landgericht Berufung'!C20*'Landgericht Berufung'!$B$8/$B$8,Oberlandesgericht!C20*Oberlandesgericht!$B$8/$B$8)</f>
        <v>0.21167098729523667</v>
      </c>
      <c r="D20" s="3">
        <f>SUM(Amtsgericht!D20*Amtsgericht!$B$8/$B$8,'Landgericht Erstinstanz'!D20*'Landgericht Erstinstanz'!$B$8/$B$8,'Landgericht Berufung'!D20*'Landgericht Berufung'!$B$8/$B$8,Oberlandesgericht!D20*Oberlandesgericht!$B$8/$B$8)</f>
        <v>0.1965892398514151</v>
      </c>
      <c r="E20" s="3">
        <f>SUM(Amtsgericht!E20*Amtsgericht!$B$8/$B$8,'Landgericht Erstinstanz'!E20*'Landgericht Erstinstanz'!$B$8/$B$8,'Landgericht Berufung'!E20*'Landgericht Berufung'!$B$8/$B$8,Oberlandesgericht!E20*Oberlandesgericht!$B$8/$B$8)</f>
        <v>0.25640267658909327</v>
      </c>
      <c r="F20" s="3">
        <f>SUM(Amtsgericht!F20*Amtsgericht!$B$8/$B$8,'Landgericht Erstinstanz'!F20*'Landgericht Erstinstanz'!$B$8/$B$8,'Landgericht Berufung'!F20*'Landgericht Berufung'!$B$8/$B$8,Oberlandesgericht!F20*Oberlandesgericht!$B$8/$B$8)</f>
        <v>7.7217270284644993E-2</v>
      </c>
      <c r="G20" s="3">
        <f>SUM(Amtsgericht!G20*Amtsgericht!$B$8/$B$8,'Landgericht Erstinstanz'!G20*'Landgericht Erstinstanz'!$B$8/$B$8,'Landgericht Berufung'!G20*'Landgericht Berufung'!$B$8/$B$8,Oberlandesgericht!G20*Oberlandesgericht!$B$8/$B$8)</f>
        <v>6.9186258906505496E-2</v>
      </c>
      <c r="H20" s="3">
        <f>SUM(Amtsgericht!H20*Amtsgericht!$B$8/$B$8,'Landgericht Erstinstanz'!H20*'Landgericht Erstinstanz'!$B$8/$B$8,'Landgericht Berufung'!H20*'Landgericht Berufung'!$B$8/$B$8,Oberlandesgericht!H20*Oberlandesgericht!$B$8/$B$8)</f>
        <v>8.2405051779593549E-2</v>
      </c>
      <c r="I20" s="3">
        <f>SUM(Amtsgericht!I20*Amtsgericht!$B$8/$B$8,'Landgericht Erstinstanz'!I20*'Landgericht Erstinstanz'!$B$8/$B$8,'Landgericht Berufung'!I20*'Landgericht Berufung'!$B$8/$B$8,Oberlandesgericht!I20*Oberlandesgericht!$B$8/$B$8)</f>
        <v>8.9065529019240655E-2</v>
      </c>
      <c r="J20" s="3">
        <f>SUM(Amtsgericht!J20*Amtsgericht!$B$8/$B$8,'Landgericht Erstinstanz'!J20*'Landgericht Erstinstanz'!$B$8/$B$8,'Landgericht Berufung'!J20*'Landgericht Berufung'!$B$8/$B$8,Oberlandesgericht!J20*Oberlandesgericht!$B$8/$B$8)</f>
        <v>0.26096928487322291</v>
      </c>
      <c r="K20" s="3">
        <f>SUM(Amtsgericht!K20*Amtsgericht!$B$8/$B$8,'Landgericht Erstinstanz'!K20*'Landgericht Erstinstanz'!$B$8/$B$8,'Landgericht Berufung'!K20*'Landgericht Berufung'!$B$8/$B$8,Oberlandesgericht!K20*Oberlandesgericht!$B$8/$B$8)</f>
        <v>7.2436188650274125E-2</v>
      </c>
      <c r="L20" s="3">
        <f>SUM(Amtsgericht!L20*Amtsgericht!$B$8/$B$8,'Landgericht Erstinstanz'!L20*'Landgericht Erstinstanz'!$B$8/$B$8,'Landgericht Berufung'!L20*'Landgericht Berufung'!$B$8/$B$8,Oberlandesgericht!L20*Oberlandesgericht!$B$8/$B$8)</f>
        <v>2.319148916237836E-2</v>
      </c>
      <c r="M20" s="3">
        <f>SUM(Amtsgericht!M20*Amtsgericht!$B$8/$B$8,'Landgericht Erstinstanz'!M20*'Landgericht Erstinstanz'!$B$8/$B$8,'Landgericht Berufung'!M20*'Landgericht Berufung'!$B$8/$B$8,Oberlandesgericht!M20*Oberlandesgericht!$B$8/$B$8)</f>
        <v>0.29156268447140421</v>
      </c>
      <c r="N20" s="3">
        <f>SUM(Amtsgericht!N20*Amtsgericht!$B$8/$B$8,'Landgericht Erstinstanz'!N20*'Landgericht Erstinstanz'!$B$8/$B$8,'Landgericht Berufung'!N20*'Landgericht Berufung'!$B$8/$B$8,Oberlandesgericht!N20*Oberlandesgericht!$B$8/$B$8)</f>
        <v>0.15378792777283765</v>
      </c>
      <c r="O20" s="3">
        <f>SUM(Amtsgericht!O20*Amtsgericht!$B$8/$B$8,'Landgericht Erstinstanz'!O20*'Landgericht Erstinstanz'!$B$8/$B$8,'Landgericht Berufung'!O20*'Landgericht Berufung'!$B$8/$B$8,Oberlandesgericht!O20*Oberlandesgericht!$B$8/$B$8)</f>
        <v>5.5938281052489262E-2</v>
      </c>
      <c r="P20" s="3">
        <f>SUM(Amtsgericht!P20*Amtsgericht!$B$8/$B$8,'Landgericht Erstinstanz'!P20*'Landgericht Erstinstanz'!$B$8/$B$8,'Landgericht Berufung'!P20*'Landgericht Berufung'!$B$8/$B$8,Oberlandesgericht!P20*Oberlandesgericht!$B$8/$B$8)</f>
        <v>6.4498531981048157E-2</v>
      </c>
      <c r="Q20" s="3">
        <f>SUM(Amtsgericht!Q20*Amtsgericht!$B$8/$B$8,'Landgericht Erstinstanz'!Q20*'Landgericht Erstinstanz'!$B$8/$B$8,'Landgericht Berufung'!Q20*'Landgericht Berufung'!$B$8/$B$8,Oberlandesgericht!Q20*Oberlandesgericht!$B$8/$B$8)</f>
        <v>5.0909565460780237E-2</v>
      </c>
      <c r="R20" s="3">
        <f>SUM(Amtsgericht!R20*Amtsgericht!$B$8/$B$8,'Landgericht Erstinstanz'!R20*'Landgericht Erstinstanz'!$B$8/$B$8,'Landgericht Berufung'!R20*'Landgericht Berufung'!$B$8/$B$8,Oberlandesgericht!R20*Oberlandesgericht!$B$8/$B$8)</f>
        <v>9.5085877437978431E-2</v>
      </c>
      <c r="S20" s="3">
        <f>SUM(Amtsgericht!S20*Amtsgericht!$B$8/$B$8,'Landgericht Erstinstanz'!S20*'Landgericht Erstinstanz'!$B$8/$B$8,'Landgericht Berufung'!S20*'Landgericht Berufung'!$B$8/$B$8,Oberlandesgericht!S20*Oberlandesgericht!$B$8/$B$8)</f>
        <v>4.712849568612671E-2</v>
      </c>
      <c r="T20" s="3">
        <f>SUM(Amtsgericht!T20*Amtsgericht!$B$8/$B$8,'Landgericht Erstinstanz'!T20*'Landgericht Erstinstanz'!$B$8/$B$8,'Landgericht Berufung'!T20*'Landgericht Berufung'!$B$8/$B$8,Oberlandesgericht!T20*Oberlandesgericht!$B$8/$B$8)</f>
        <v>0.16048152273624219</v>
      </c>
      <c r="U20" s="3">
        <f>SUM(Amtsgericht!U20*Amtsgericht!$B$8/$B$8,'Landgericht Erstinstanz'!U20*'Landgericht Erstinstanz'!$B$8/$B$8,'Landgericht Berufung'!U20*'Landgericht Berufung'!$B$8/$B$8,Oberlandesgericht!U20*Oberlandesgericht!$B$8/$B$8)</f>
        <v>0.18846240753128363</v>
      </c>
      <c r="V20" s="3">
        <f>SUM(Amtsgericht!V20*Amtsgericht!$B$8/$B$8,'Landgericht Erstinstanz'!V20*'Landgericht Erstinstanz'!$B$8/$B$8,'Landgericht Berufung'!V20*'Landgericht Berufung'!$B$8/$B$8,Oberlandesgericht!V20*Oberlandesgericht!$B$8/$B$8)</f>
        <v>0.11499663659585402</v>
      </c>
      <c r="W20" s="3">
        <f>SUM(Amtsgericht!W20*Amtsgericht!$B$8/$B$8,'Landgericht Erstinstanz'!W20*'Landgericht Erstinstanz'!$B$8/$B$8,'Landgericht Berufung'!W20*'Landgericht Berufung'!$B$8/$B$8,Oberlandesgericht!W20*Oberlandesgericht!$B$8/$B$8)</f>
        <v>0.16593416509952136</v>
      </c>
      <c r="X20" s="3">
        <f>SUM(Amtsgericht!X20*Amtsgericht!$B$8/$B$8,'Landgericht Erstinstanz'!X20*'Landgericht Erstinstanz'!$B$8/$B$8,'Landgericht Berufung'!X20*'Landgericht Berufung'!$B$8/$B$8,Oberlandesgericht!X20*Oberlandesgericht!$B$8/$B$8)</f>
        <v>0.16842972307777193</v>
      </c>
      <c r="Y20" s="3">
        <f>SUM(Amtsgericht!Y20*Amtsgericht!$B$8/$B$8,'Landgericht Erstinstanz'!Y20*'Landgericht Erstinstanz'!$B$8/$B$8,'Landgericht Berufung'!Y20*'Landgericht Berufung'!$B$8/$B$8,Oberlandesgericht!Y20*Oberlandesgericht!$B$8/$B$8)</f>
        <v>0.20350142457119999</v>
      </c>
      <c r="Z20" s="3">
        <f>SUM(Amtsgericht!Z20*Amtsgericht!$B$8/$B$8,'Landgericht Erstinstanz'!Z20*'Landgericht Erstinstanz'!$B$8/$B$8,'Landgericht Berufung'!Z20*'Landgericht Berufung'!$B$8/$B$8,Oberlandesgericht!Z20*Oberlandesgericht!$B$8/$B$8)</f>
        <v>0.1673248823328207</v>
      </c>
      <c r="AA20" s="3">
        <f>SUM(Amtsgericht!AA20*Amtsgericht!$B$8/$B$8,'Landgericht Erstinstanz'!AA20*'Landgericht Erstinstanz'!$B$8/$B$8,'Landgericht Berufung'!AA20*'Landgericht Berufung'!$B$8/$B$8,Oberlandesgericht!AA20*Oberlandesgericht!$B$8/$B$8)</f>
        <v>0.13407152677631998</v>
      </c>
      <c r="AB20" s="3">
        <f>SUM(Amtsgericht!AB20*Amtsgericht!$B$8/$B$8,'Landgericht Erstinstanz'!AB20*'Landgericht Erstinstanz'!$B$8/$B$8,'Landgericht Berufung'!AB20*'Landgericht Berufung'!$B$8/$B$8,Oberlandesgericht!AB20*Oberlandesgericht!$B$8/$B$8)</f>
        <v>6.0428447900589162E-2</v>
      </c>
      <c r="AC20" s="3">
        <f>SUM(Amtsgericht!AC20*Amtsgericht!$B$8/$B$8,'Landgericht Erstinstanz'!AC20*'Landgericht Erstinstanz'!$B$8/$B$8,'Landgericht Berufung'!AC20*'Landgericht Berufung'!$B$8/$B$8,Oberlandesgericht!AC20*Oberlandesgericht!$B$8/$B$8)</f>
        <v>0.11445195677848258</v>
      </c>
      <c r="AD20" s="3">
        <f>SUM(Amtsgericht!AD20*Amtsgericht!$B$8/$B$8,'Landgericht Erstinstanz'!AD20*'Landgericht Erstinstanz'!$B$8/$B$8,'Landgericht Berufung'!AD20*'Landgericht Berufung'!$B$8/$B$8,Oberlandesgericht!AD20*Oberlandesgericht!$B$8/$B$8)</f>
        <v>0.15191756471715778</v>
      </c>
      <c r="AE20" s="3">
        <f>SUM(Amtsgericht!AE20*Amtsgericht!$B$8/$B$8,'Landgericht Erstinstanz'!AE20*'Landgericht Erstinstanz'!$B$8/$B$8,'Landgericht Berufung'!AE20*'Landgericht Berufung'!$B$8/$B$8,Oberlandesgericht!AE20*Oberlandesgericht!$B$8/$B$8)</f>
        <v>0.13874177973759175</v>
      </c>
      <c r="AF20" s="4"/>
      <c r="AG20" s="4"/>
      <c r="AH20" s="4"/>
    </row>
    <row r="21" spans="1:34">
      <c r="A21" s="26" t="s">
        <v>116</v>
      </c>
      <c r="B21" s="3">
        <f>SUM(Amtsgericht!B21*Amtsgericht!$B$8/$B$8,'Landgericht Erstinstanz'!B21*'Landgericht Erstinstanz'!$B$8/$B$8,'Landgericht Berufung'!B21*'Landgericht Berufung'!$B$8/$B$8,Oberlandesgericht!B21*Oberlandesgericht!$B$8/$B$8)</f>
        <v>0.26835819189667981</v>
      </c>
      <c r="C21" s="3">
        <f>SUM(Amtsgericht!C21*Amtsgericht!$B$8/$B$8,'Landgericht Erstinstanz'!C21*'Landgericht Erstinstanz'!$B$8/$B$8,'Landgericht Berufung'!C21*'Landgericht Berufung'!$B$8/$B$8,Oberlandesgericht!C21*Oberlandesgericht!$B$8/$B$8)</f>
        <v>0.26526768645505389</v>
      </c>
      <c r="D21" s="3">
        <f>SUM(Amtsgericht!D21*Amtsgericht!$B$8/$B$8,'Landgericht Erstinstanz'!D21*'Landgericht Erstinstanz'!$B$8/$B$8,'Landgericht Berufung'!D21*'Landgericht Berufung'!$B$8/$B$8,Oberlandesgericht!D21*Oberlandesgericht!$B$8/$B$8)</f>
        <v>0.26071010452148929</v>
      </c>
      <c r="E21" s="3">
        <f>SUM(Amtsgericht!E21*Amtsgericht!$B$8/$B$8,'Landgericht Erstinstanz'!E21*'Landgericht Erstinstanz'!$B$8/$B$8,'Landgericht Berufung'!E21*'Landgericht Berufung'!$B$8/$B$8,Oberlandesgericht!E21*Oberlandesgericht!$B$8/$B$8)</f>
        <v>0.30430564800348336</v>
      </c>
      <c r="F21" s="3">
        <f>SUM(Amtsgericht!F21*Amtsgericht!$B$8/$B$8,'Landgericht Erstinstanz'!F21*'Landgericht Erstinstanz'!$B$8/$B$8,'Landgericht Berufung'!F21*'Landgericht Berufung'!$B$8/$B$8,Oberlandesgericht!F21*Oberlandesgericht!$B$8/$B$8)</f>
        <v>0.23616879548467296</v>
      </c>
      <c r="G21" s="3">
        <f>SUM(Amtsgericht!G21*Amtsgericht!$B$8/$B$8,'Landgericht Erstinstanz'!G21*'Landgericht Erstinstanz'!$B$8/$B$8,'Landgericht Berufung'!G21*'Landgericht Berufung'!$B$8/$B$8,Oberlandesgericht!G21*Oberlandesgericht!$B$8/$B$8)</f>
        <v>0.24189145613068055</v>
      </c>
      <c r="H21" s="3">
        <f>SUM(Amtsgericht!H21*Amtsgericht!$B$8/$B$8,'Landgericht Erstinstanz'!H21*'Landgericht Erstinstanz'!$B$8/$B$8,'Landgericht Berufung'!H21*'Landgericht Berufung'!$B$8/$B$8,Oberlandesgericht!H21*Oberlandesgericht!$B$8/$B$8)</f>
        <v>0.20955678801628658</v>
      </c>
      <c r="I21" s="3">
        <f>SUM(Amtsgericht!I21*Amtsgericht!$B$8/$B$8,'Landgericht Erstinstanz'!I21*'Landgericht Erstinstanz'!$B$8/$B$8,'Landgericht Berufung'!I21*'Landgericht Berufung'!$B$8/$B$8,Oberlandesgericht!I21*Oberlandesgericht!$B$8/$B$8)</f>
        <v>0.22612702410833735</v>
      </c>
      <c r="J21" s="3">
        <f>SUM(Amtsgericht!J21*Amtsgericht!$B$8/$B$8,'Landgericht Erstinstanz'!J21*'Landgericht Erstinstanz'!$B$8/$B$8,'Landgericht Berufung'!J21*'Landgericht Berufung'!$B$8/$B$8,Oberlandesgericht!J21*Oberlandesgericht!$B$8/$B$8)</f>
        <v>0.21020256462954304</v>
      </c>
      <c r="K21" s="3">
        <f>SUM(Amtsgericht!K21*Amtsgericht!$B$8/$B$8,'Landgericht Erstinstanz'!K21*'Landgericht Erstinstanz'!$B$8/$B$8,'Landgericht Berufung'!K21*'Landgericht Berufung'!$B$8/$B$8,Oberlandesgericht!K21*Oberlandesgericht!$B$8/$B$8)</f>
        <v>0.25117695344849411</v>
      </c>
      <c r="L21" s="3">
        <f>SUM(Amtsgericht!L21*Amtsgericht!$B$8/$B$8,'Landgericht Erstinstanz'!L21*'Landgericht Erstinstanz'!$B$8/$B$8,'Landgericht Berufung'!L21*'Landgericht Berufung'!$B$8/$B$8,Oberlandesgericht!L21*Oberlandesgericht!$B$8/$B$8)</f>
        <v>0.27276140994161413</v>
      </c>
      <c r="M21" s="3">
        <f>SUM(Amtsgericht!M21*Amtsgericht!$B$8/$B$8,'Landgericht Erstinstanz'!M21*'Landgericht Erstinstanz'!$B$8/$B$8,'Landgericht Berufung'!M21*'Landgericht Berufung'!$B$8/$B$8,Oberlandesgericht!M21*Oberlandesgericht!$B$8/$B$8)</f>
        <v>0.23631827328099231</v>
      </c>
      <c r="N21" s="3">
        <f>SUM(Amtsgericht!N21*Amtsgericht!$B$8/$B$8,'Landgericht Erstinstanz'!N21*'Landgericht Erstinstanz'!$B$8/$B$8,'Landgericht Berufung'!N21*'Landgericht Berufung'!$B$8/$B$8,Oberlandesgericht!N21*Oberlandesgericht!$B$8/$B$8)</f>
        <v>0.16573423572795362</v>
      </c>
      <c r="O21" s="3">
        <f>SUM(Amtsgericht!O21*Amtsgericht!$B$8/$B$8,'Landgericht Erstinstanz'!O21*'Landgericht Erstinstanz'!$B$8/$B$8,'Landgericht Berufung'!O21*'Landgericht Berufung'!$B$8/$B$8,Oberlandesgericht!O21*Oberlandesgericht!$B$8/$B$8)</f>
        <v>0.17501199421006597</v>
      </c>
      <c r="P21" s="3">
        <f>SUM(Amtsgericht!P21*Amtsgericht!$B$8/$B$8,'Landgericht Erstinstanz'!P21*'Landgericht Erstinstanz'!$B$8/$B$8,'Landgericht Berufung'!P21*'Landgericht Berufung'!$B$8/$B$8,Oberlandesgericht!P21*Oberlandesgericht!$B$8/$B$8)</f>
        <v>0.33860725210205866</v>
      </c>
      <c r="Q21" s="3">
        <f>SUM(Amtsgericht!Q21*Amtsgericht!$B$8/$B$8,'Landgericht Erstinstanz'!Q21*'Landgericht Erstinstanz'!$B$8/$B$8,'Landgericht Berufung'!Q21*'Landgericht Berufung'!$B$8/$B$8,Oberlandesgericht!Q21*Oberlandesgericht!$B$8/$B$8)</f>
        <v>0.31176073914767</v>
      </c>
      <c r="R21" s="3">
        <f>SUM(Amtsgericht!R21*Amtsgericht!$B$8/$B$8,'Landgericht Erstinstanz'!R21*'Landgericht Erstinstanz'!$B$8/$B$8,'Landgericht Berufung'!R21*'Landgericht Berufung'!$B$8/$B$8,Oberlandesgericht!R21*Oberlandesgericht!$B$8/$B$8)</f>
        <v>0.27806936058914328</v>
      </c>
      <c r="S21" s="3">
        <f>SUM(Amtsgericht!S21*Amtsgericht!$B$8/$B$8,'Landgericht Erstinstanz'!S21*'Landgericht Erstinstanz'!$B$8/$B$8,'Landgericht Berufung'!S21*'Landgericht Berufung'!$B$8/$B$8,Oberlandesgericht!S21*Oberlandesgericht!$B$8/$B$8)</f>
        <v>0.40603574561759442</v>
      </c>
      <c r="T21" s="3">
        <f>SUM(Amtsgericht!T21*Amtsgericht!$B$8/$B$8,'Landgericht Erstinstanz'!T21*'Landgericht Erstinstanz'!$B$8/$B$8,'Landgericht Berufung'!T21*'Landgericht Berufung'!$B$8/$B$8,Oberlandesgericht!T21*Oberlandesgericht!$B$8/$B$8)</f>
        <v>0.29600543861447265</v>
      </c>
      <c r="U21" s="3">
        <f>SUM(Amtsgericht!U21*Amtsgericht!$B$8/$B$8,'Landgericht Erstinstanz'!U21*'Landgericht Erstinstanz'!$B$8/$B$8,'Landgericht Berufung'!U21*'Landgericht Berufung'!$B$8/$B$8,Oberlandesgericht!U21*Oberlandesgericht!$B$8/$B$8)</f>
        <v>0.25107565121924619</v>
      </c>
      <c r="V21" s="3">
        <f>SUM(Amtsgericht!V21*Amtsgericht!$B$8/$B$8,'Landgericht Erstinstanz'!V21*'Landgericht Erstinstanz'!$B$8/$B$8,'Landgericht Berufung'!V21*'Landgericht Berufung'!$B$8/$B$8,Oberlandesgericht!V21*Oberlandesgericht!$B$8/$B$8)</f>
        <v>0.33064463627613461</v>
      </c>
      <c r="W21" s="3">
        <f>SUM(Amtsgericht!W21*Amtsgericht!$B$8/$B$8,'Landgericht Erstinstanz'!W21*'Landgericht Erstinstanz'!$B$8/$B$8,'Landgericht Berufung'!W21*'Landgericht Berufung'!$B$8/$B$8,Oberlandesgericht!W21*Oberlandesgericht!$B$8/$B$8)</f>
        <v>0.304858770930718</v>
      </c>
      <c r="X21" s="3">
        <f>SUM(Amtsgericht!X21*Amtsgericht!$B$8/$B$8,'Landgericht Erstinstanz'!X21*'Landgericht Erstinstanz'!$B$8/$B$8,'Landgericht Berufung'!X21*'Landgericht Berufung'!$B$8/$B$8,Oberlandesgericht!X21*Oberlandesgericht!$B$8/$B$8)</f>
        <v>0.2406873636973485</v>
      </c>
      <c r="Y21" s="3">
        <f>SUM(Amtsgericht!Y21*Amtsgericht!$B$8/$B$8,'Landgericht Erstinstanz'!Y21*'Landgericht Erstinstanz'!$B$8/$B$8,'Landgericht Berufung'!Y21*'Landgericht Berufung'!$B$8/$B$8,Oberlandesgericht!Y21*Oberlandesgericht!$B$8/$B$8)</f>
        <v>0.30455005592156287</v>
      </c>
      <c r="Z21" s="3">
        <f>SUM(Amtsgericht!Z21*Amtsgericht!$B$8/$B$8,'Landgericht Erstinstanz'!Z21*'Landgericht Erstinstanz'!$B$8/$B$8,'Landgericht Berufung'!Z21*'Landgericht Berufung'!$B$8/$B$8,Oberlandesgericht!Z21*Oberlandesgericht!$B$8/$B$8)</f>
        <v>0.32400298650606119</v>
      </c>
      <c r="AA21" s="3">
        <f>SUM(Amtsgericht!AA21*Amtsgericht!$B$8/$B$8,'Landgericht Erstinstanz'!AA21*'Landgericht Erstinstanz'!$B$8/$B$8,'Landgericht Berufung'!AA21*'Landgericht Berufung'!$B$8/$B$8,Oberlandesgericht!AA21*Oberlandesgericht!$B$8/$B$8)</f>
        <v>0.20529702537623998</v>
      </c>
      <c r="AB21" s="3">
        <f>SUM(Amtsgericht!AB21*Amtsgericht!$B$8/$B$8,'Landgericht Erstinstanz'!AB21*'Landgericht Erstinstanz'!$B$8/$B$8,'Landgericht Berufung'!AB21*'Landgericht Berufung'!$B$8/$B$8,Oberlandesgericht!AB21*Oberlandesgericht!$B$8/$B$8)</f>
        <v>0.22537514409192791</v>
      </c>
      <c r="AC21" s="3">
        <f>SUM(Amtsgericht!AC21*Amtsgericht!$B$8/$B$8,'Landgericht Erstinstanz'!AC21*'Landgericht Erstinstanz'!$B$8/$B$8,'Landgericht Berufung'!AC21*'Landgericht Berufung'!$B$8/$B$8,Oberlandesgericht!AC21*Oberlandesgericht!$B$8/$B$8)</f>
        <v>0.27732560908242376</v>
      </c>
      <c r="AD21" s="3">
        <f>SUM(Amtsgericht!AD21*Amtsgericht!$B$8/$B$8,'Landgericht Erstinstanz'!AD21*'Landgericht Erstinstanz'!$B$8/$B$8,'Landgericht Berufung'!AD21*'Landgericht Berufung'!$B$8/$B$8,Oberlandesgericht!AD21*Oberlandesgericht!$B$8/$B$8)</f>
        <v>0.23430322269314077</v>
      </c>
      <c r="AE21" s="3">
        <f>SUM(Amtsgericht!AE21*Amtsgericht!$B$8/$B$8,'Landgericht Erstinstanz'!AE21*'Landgericht Erstinstanz'!$B$8/$B$8,'Landgericht Berufung'!AE21*'Landgericht Berufung'!$B$8/$B$8,Oberlandesgericht!AE21*Oberlandesgericht!$B$8/$B$8)</f>
        <v>0.18889067713490335</v>
      </c>
      <c r="AF21" s="4"/>
      <c r="AG21" s="4"/>
      <c r="AH21" s="4"/>
    </row>
    <row r="22" spans="1:34">
      <c r="A22" s="26" t="s">
        <v>117</v>
      </c>
      <c r="B22" s="3">
        <f>SUM(Amtsgericht!B22*Amtsgericht!$B$8/$B$8,'Landgericht Erstinstanz'!B22*'Landgericht Erstinstanz'!$B$8/$B$8,'Landgericht Berufung'!B22*'Landgericht Berufung'!$B$8/$B$8,Oberlandesgericht!B22*Oberlandesgericht!$B$8/$B$8)</f>
        <v>0.32350420024001375</v>
      </c>
      <c r="C22" s="3">
        <f>SUM(Amtsgericht!C22*Amtsgericht!$B$8/$B$8,'Landgericht Erstinstanz'!C22*'Landgericht Erstinstanz'!$B$8/$B$8,'Landgericht Berufung'!C22*'Landgericht Berufung'!$B$8/$B$8,Oberlandesgericht!C22*Oberlandesgericht!$B$8/$B$8)</f>
        <v>0.32420873249830578</v>
      </c>
      <c r="D22" s="3">
        <f>SUM(Amtsgericht!D22*Amtsgericht!$B$8/$B$8,'Landgericht Erstinstanz'!D22*'Landgericht Erstinstanz'!$B$8/$B$8,'Landgericht Berufung'!D22*'Landgericht Berufung'!$B$8/$B$8,Oberlandesgericht!D22*Oberlandesgericht!$B$8/$B$8)</f>
        <v>0.33520446526428538</v>
      </c>
      <c r="E22" s="3">
        <f>SUM(Amtsgericht!E22*Amtsgericht!$B$8/$B$8,'Landgericht Erstinstanz'!E22*'Landgericht Erstinstanz'!$B$8/$B$8,'Landgericht Berufung'!E22*'Landgericht Berufung'!$B$8/$B$8,Oberlandesgericht!E22*Oberlandesgericht!$B$8/$B$8)</f>
        <v>0.26695385375129482</v>
      </c>
      <c r="F22" s="3">
        <f>SUM(Amtsgericht!F22*Amtsgericht!$B$8/$B$8,'Landgericht Erstinstanz'!F22*'Landgericht Erstinstanz'!$B$8/$B$8,'Landgericht Berufung'!F22*'Landgericht Berufung'!$B$8/$B$8,Oberlandesgericht!F22*Oberlandesgericht!$B$8/$B$8)</f>
        <v>0.36675384443072795</v>
      </c>
      <c r="G22" s="3">
        <f>SUM(Amtsgericht!G22*Amtsgericht!$B$8/$B$8,'Landgericht Erstinstanz'!G22*'Landgericht Erstinstanz'!$B$8/$B$8,'Landgericht Berufung'!G22*'Landgericht Berufung'!$B$8/$B$8,Oberlandesgericht!G22*Oberlandesgericht!$B$8/$B$8)</f>
        <v>0.37248608856617621</v>
      </c>
      <c r="H22" s="3">
        <f>SUM(Amtsgericht!H22*Amtsgericht!$B$8/$B$8,'Landgericht Erstinstanz'!H22*'Landgericht Erstinstanz'!$B$8/$B$8,'Landgericht Berufung'!H22*'Landgericht Berufung'!$B$8/$B$8,Oberlandesgericht!H22*Oberlandesgericht!$B$8/$B$8)</f>
        <v>0.39871806484959454</v>
      </c>
      <c r="I22" s="3">
        <f>SUM(Amtsgericht!I22*Amtsgericht!$B$8/$B$8,'Landgericht Erstinstanz'!I22*'Landgericht Erstinstanz'!$B$8/$B$8,'Landgericht Berufung'!I22*'Landgericht Berufung'!$B$8/$B$8,Oberlandesgericht!I22*Oberlandesgericht!$B$8/$B$8)</f>
        <v>0.35032276569650134</v>
      </c>
      <c r="J22" s="3">
        <f>SUM(Amtsgericht!J22*Amtsgericht!$B$8/$B$8,'Landgericht Erstinstanz'!J22*'Landgericht Erstinstanz'!$B$8/$B$8,'Landgericht Berufung'!J22*'Landgericht Berufung'!$B$8/$B$8,Oberlandesgericht!J22*Oberlandesgericht!$B$8/$B$8)</f>
        <v>0.27773430152185913</v>
      </c>
      <c r="K22" s="3">
        <f>SUM(Amtsgericht!K22*Amtsgericht!$B$8/$B$8,'Landgericht Erstinstanz'!K22*'Landgericht Erstinstanz'!$B$8/$B$8,'Landgericht Berufung'!K22*'Landgericht Berufung'!$B$8/$B$8,Oberlandesgericht!K22*Oberlandesgericht!$B$8/$B$8)</f>
        <v>0.37829939907123061</v>
      </c>
      <c r="L22" s="3">
        <f>SUM(Amtsgericht!L22*Amtsgericht!$B$8/$B$8,'Landgericht Erstinstanz'!L22*'Landgericht Erstinstanz'!$B$8/$B$8,'Landgericht Berufung'!L22*'Landgericht Berufung'!$B$8/$B$8,Oberlandesgericht!L22*Oberlandesgericht!$B$8/$B$8)</f>
        <v>0.32466984061852711</v>
      </c>
      <c r="M22" s="3">
        <f>SUM(Amtsgericht!M22*Amtsgericht!$B$8/$B$8,'Landgericht Erstinstanz'!M22*'Landgericht Erstinstanz'!$B$8/$B$8,'Landgericht Berufung'!M22*'Landgericht Berufung'!$B$8/$B$8,Oberlandesgericht!M22*Oberlandesgericht!$B$8/$B$8)</f>
        <v>0.29601713479085784</v>
      </c>
      <c r="N22" s="3">
        <f>SUM(Amtsgericht!N22*Amtsgericht!$B$8/$B$8,'Landgericht Erstinstanz'!N22*'Landgericht Erstinstanz'!$B$8/$B$8,'Landgericht Berufung'!N22*'Landgericht Berufung'!$B$8/$B$8,Oberlandesgericht!N22*Oberlandesgericht!$B$8/$B$8)</f>
        <v>0.26489849049209141</v>
      </c>
      <c r="O22" s="3">
        <f>SUM(Amtsgericht!O22*Amtsgericht!$B$8/$B$8,'Landgericht Erstinstanz'!O22*'Landgericht Erstinstanz'!$B$8/$B$8,'Landgericht Berufung'!O22*'Landgericht Berufung'!$B$8/$B$8,Oberlandesgericht!O22*Oberlandesgericht!$B$8/$B$8)</f>
        <v>0.41719013795586235</v>
      </c>
      <c r="P22" s="3">
        <f>SUM(Amtsgericht!P22*Amtsgericht!$B$8/$B$8,'Landgericht Erstinstanz'!P22*'Landgericht Erstinstanz'!$B$8/$B$8,'Landgericht Berufung'!P22*'Landgericht Berufung'!$B$8/$B$8,Oberlandesgericht!P22*Oberlandesgericht!$B$8/$B$8)</f>
        <v>0.37946761843522397</v>
      </c>
      <c r="Q22" s="3">
        <f>SUM(Amtsgericht!Q22*Amtsgericht!$B$8/$B$8,'Landgericht Erstinstanz'!Q22*'Landgericht Erstinstanz'!$B$8/$B$8,'Landgericht Berufung'!Q22*'Landgericht Berufung'!$B$8/$B$8,Oberlandesgericht!Q22*Oberlandesgericht!$B$8/$B$8)</f>
        <v>0.34984516601361604</v>
      </c>
      <c r="R22" s="3">
        <f>SUM(Amtsgericht!R22*Amtsgericht!$B$8/$B$8,'Landgericht Erstinstanz'!R22*'Landgericht Erstinstanz'!$B$8/$B$8,'Landgericht Berufung'!R22*'Landgericht Berufung'!$B$8/$B$8,Oberlandesgericht!R22*Oberlandesgericht!$B$8/$B$8)</f>
        <v>0.40998485609946222</v>
      </c>
      <c r="S22" s="3">
        <f>SUM(Amtsgericht!S22*Amtsgericht!$B$8/$B$8,'Landgericht Erstinstanz'!S22*'Landgericht Erstinstanz'!$B$8/$B$8,'Landgericht Berufung'!S22*'Landgericht Berufung'!$B$8/$B$8,Oberlandesgericht!S22*Oberlandesgericht!$B$8/$B$8)</f>
        <v>0.3746115298777154</v>
      </c>
      <c r="T22" s="3">
        <f>SUM(Amtsgericht!T22*Amtsgericht!$B$8/$B$8,'Landgericht Erstinstanz'!T22*'Landgericht Erstinstanz'!$B$8/$B$8,'Landgericht Berufung'!T22*'Landgericht Berufung'!$B$8/$B$8,Oberlandesgericht!T22*Oberlandesgericht!$B$8/$B$8)</f>
        <v>0.31373390124825462</v>
      </c>
      <c r="U22" s="3">
        <f>SUM(Amtsgericht!U22*Amtsgericht!$B$8/$B$8,'Landgericht Erstinstanz'!U22*'Landgericht Erstinstanz'!$B$8/$B$8,'Landgericht Berufung'!U22*'Landgericht Berufung'!$B$8/$B$8,Oberlandesgericht!U22*Oberlandesgericht!$B$8/$B$8)</f>
        <v>0.27961472808974325</v>
      </c>
      <c r="V22" s="3">
        <f>SUM(Amtsgericht!V22*Amtsgericht!$B$8/$B$8,'Landgericht Erstinstanz'!V22*'Landgericht Erstinstanz'!$B$8/$B$8,'Landgericht Berufung'!V22*'Landgericht Berufung'!$B$8/$B$8,Oberlandesgericht!V22*Oberlandesgericht!$B$8/$B$8)</f>
        <v>0.35715946606846255</v>
      </c>
      <c r="W22" s="3">
        <f>SUM(Amtsgericht!W22*Amtsgericht!$B$8/$B$8,'Landgericht Erstinstanz'!W22*'Landgericht Erstinstanz'!$B$8/$B$8,'Landgericht Berufung'!W22*'Landgericht Berufung'!$B$8/$B$8,Oberlandesgericht!W22*Oberlandesgericht!$B$8/$B$8)</f>
        <v>0.29634262692463958</v>
      </c>
      <c r="X22" s="3">
        <f>SUM(Amtsgericht!X22*Amtsgericht!$B$8/$B$8,'Landgericht Erstinstanz'!X22*'Landgericht Erstinstanz'!$B$8/$B$8,'Landgericht Berufung'!X22*'Landgericht Berufung'!$B$8/$B$8,Oberlandesgericht!X22*Oberlandesgericht!$B$8/$B$8)</f>
        <v>0.29570292123659703</v>
      </c>
      <c r="Y22" s="3">
        <f>SUM(Amtsgericht!Y22*Amtsgericht!$B$8/$B$8,'Landgericht Erstinstanz'!Y22*'Landgericht Erstinstanz'!$B$8/$B$8,'Landgericht Berufung'!Y22*'Landgericht Berufung'!$B$8/$B$8,Oberlandesgericht!Y22*Oberlandesgericht!$B$8/$B$8)</f>
        <v>0.15866416856473431</v>
      </c>
      <c r="Z22" s="3">
        <f>SUM(Amtsgericht!Z22*Amtsgericht!$B$8/$B$8,'Landgericht Erstinstanz'!Z22*'Landgericht Erstinstanz'!$B$8/$B$8,'Landgericht Berufung'!Z22*'Landgericht Berufung'!$B$8/$B$8,Oberlandesgericht!Z22*Oberlandesgericht!$B$8/$B$8)</f>
        <v>0.38583840401646141</v>
      </c>
      <c r="AA22" s="3">
        <f>SUM(Amtsgericht!AA22*Amtsgericht!$B$8/$B$8,'Landgericht Erstinstanz'!AA22*'Landgericht Erstinstanz'!$B$8/$B$8,'Landgericht Berufung'!AA22*'Landgericht Berufung'!$B$8/$B$8,Oberlandesgericht!AA22*Oberlandesgericht!$B$8/$B$8)</f>
        <v>0.14245099719984</v>
      </c>
      <c r="AB22" s="3">
        <f>SUM(Amtsgericht!AB22*Amtsgericht!$B$8/$B$8,'Landgericht Erstinstanz'!AB22*'Landgericht Erstinstanz'!$B$8/$B$8,'Landgericht Berufung'!AB22*'Landgericht Berufung'!$B$8/$B$8,Oberlandesgericht!AB22*Oberlandesgericht!$B$8/$B$8)</f>
        <v>0.3889965017172286</v>
      </c>
      <c r="AC22" s="3">
        <f>SUM(Amtsgericht!AC22*Amtsgericht!$B$8/$B$8,'Landgericht Erstinstanz'!AC22*'Landgericht Erstinstanz'!$B$8/$B$8,'Landgericht Berufung'!AC22*'Landgericht Berufung'!$B$8/$B$8,Oberlandesgericht!AC22*Oberlandesgericht!$B$8/$B$8)</f>
        <v>0.36094711364458915</v>
      </c>
      <c r="AD22" s="3">
        <f>SUM(Amtsgericht!AD22*Amtsgericht!$B$8/$B$8,'Landgericht Erstinstanz'!AD22*'Landgericht Erstinstanz'!$B$8/$B$8,'Landgericht Berufung'!AD22*'Landgericht Berufung'!$B$8/$B$8,Oberlandesgericht!AD22*Oberlandesgericht!$B$8/$B$8)</f>
        <v>0.33550984647457643</v>
      </c>
      <c r="AE22" s="3">
        <f>SUM(Amtsgericht!AE22*Amtsgericht!$B$8/$B$8,'Landgericht Erstinstanz'!AE22*'Landgericht Erstinstanz'!$B$8/$B$8,'Landgericht Berufung'!AE22*'Landgericht Berufung'!$B$8/$B$8,Oberlandesgericht!AE22*Oberlandesgericht!$B$8/$B$8)</f>
        <v>0.36113586147261539</v>
      </c>
      <c r="AF22" s="4"/>
      <c r="AG22" s="4"/>
      <c r="AH22" s="4"/>
    </row>
    <row r="23" spans="1:34">
      <c r="A23" s="26" t="s">
        <v>118</v>
      </c>
      <c r="B23" s="3">
        <f>SUM(Amtsgericht!B23*Amtsgericht!$B$8/$B$8,'Landgericht Erstinstanz'!B23*'Landgericht Erstinstanz'!$B$8/$B$8,'Landgericht Berufung'!B23*'Landgericht Berufung'!$B$8/$B$8,Oberlandesgericht!B23*Oberlandesgericht!$B$8/$B$8)</f>
        <v>0.11932110406308932</v>
      </c>
      <c r="C23" s="3">
        <f>SUM(Amtsgericht!C23*Amtsgericht!$B$8/$B$8,'Landgericht Erstinstanz'!C23*'Landgericht Erstinstanz'!$B$8/$B$8,'Landgericht Berufung'!C23*'Landgericht Berufung'!$B$8/$B$8,Oberlandesgericht!C23*Oberlandesgericht!$B$8/$B$8)</f>
        <v>0.10779492751419972</v>
      </c>
      <c r="D23" s="3">
        <f>SUM(Amtsgericht!D23*Amtsgericht!$B$8/$B$8,'Landgericht Erstinstanz'!D23*'Landgericht Erstinstanz'!$B$8/$B$8,'Landgericht Berufung'!D23*'Landgericht Berufung'!$B$8/$B$8,Oberlandesgericht!D23*Oberlandesgericht!$B$8/$B$8)</f>
        <v>0.11700791576031434</v>
      </c>
      <c r="E23" s="3">
        <f>SUM(Amtsgericht!E23*Amtsgericht!$B$8/$B$8,'Landgericht Erstinstanz'!E23*'Landgericht Erstinstanz'!$B$8/$B$8,'Landgericht Berufung'!E23*'Landgericht Berufung'!$B$8/$B$8,Oberlandesgericht!E23*Oberlandesgericht!$B$8/$B$8)</f>
        <v>6.6793890880079268E-2</v>
      </c>
      <c r="F23" s="3">
        <f>SUM(Amtsgericht!F23*Amtsgericht!$B$8/$B$8,'Landgericht Erstinstanz'!F23*'Landgericht Erstinstanz'!$B$8/$B$8,'Landgericht Berufung'!F23*'Landgericht Berufung'!$B$8/$B$8,Oberlandesgericht!F23*Oberlandesgericht!$B$8/$B$8)</f>
        <v>0.15809771831233843</v>
      </c>
      <c r="G23" s="3">
        <f>SUM(Amtsgericht!G23*Amtsgericht!$B$8/$B$8,'Landgericht Erstinstanz'!G23*'Landgericht Erstinstanz'!$B$8/$B$8,'Landgericht Berufung'!G23*'Landgericht Berufung'!$B$8/$B$8,Oberlandesgericht!G23*Oberlandesgericht!$B$8/$B$8)</f>
        <v>0.15501533294067887</v>
      </c>
      <c r="H23" s="3">
        <f>SUM(Amtsgericht!H23*Amtsgericht!$B$8/$B$8,'Landgericht Erstinstanz'!H23*'Landgericht Erstinstanz'!$B$8/$B$8,'Landgericht Berufung'!H23*'Landgericht Berufung'!$B$8/$B$8,Oberlandesgericht!H23*Oberlandesgericht!$B$8/$B$8)</f>
        <v>0.13246533579488773</v>
      </c>
      <c r="I23" s="3">
        <f>SUM(Amtsgericht!I23*Amtsgericht!$B$8/$B$8,'Landgericht Erstinstanz'!I23*'Landgericht Erstinstanz'!$B$8/$B$8,'Landgericht Berufung'!I23*'Landgericht Berufung'!$B$8/$B$8,Oberlandesgericht!I23*Oberlandesgericht!$B$8/$B$8)</f>
        <v>0.17344324437586911</v>
      </c>
      <c r="J23" s="3">
        <f>SUM(Amtsgericht!J23*Amtsgericht!$B$8/$B$8,'Landgericht Erstinstanz'!J23*'Landgericht Erstinstanz'!$B$8/$B$8,'Landgericht Berufung'!J23*'Landgericht Berufung'!$B$8/$B$8,Oberlandesgericht!J23*Oberlandesgericht!$B$8/$B$8)</f>
        <v>0.12661928255223417</v>
      </c>
      <c r="K23" s="3">
        <f>SUM(Amtsgericht!K23*Amtsgericht!$B$8/$B$8,'Landgericht Erstinstanz'!K23*'Landgericht Erstinstanz'!$B$8/$B$8,'Landgericht Berufung'!K23*'Landgericht Berufung'!$B$8/$B$8,Oberlandesgericht!K23*Oberlandesgericht!$B$8/$B$8)</f>
        <v>0.18155988942595988</v>
      </c>
      <c r="L23" s="3">
        <f>SUM(Amtsgericht!L23*Amtsgericht!$B$8/$B$8,'Landgericht Erstinstanz'!L23*'Landgericht Erstinstanz'!$B$8/$B$8,'Landgericht Berufung'!L23*'Landgericht Berufung'!$B$8/$B$8,Oberlandesgericht!L23*Oberlandesgericht!$B$8/$B$8)</f>
        <v>0.13803723991097694</v>
      </c>
      <c r="M23" s="3">
        <f>SUM(Amtsgericht!M23*Amtsgericht!$B$8/$B$8,'Landgericht Erstinstanz'!M23*'Landgericht Erstinstanz'!$B$8/$B$8,'Landgericht Berufung'!M23*'Landgericht Berufung'!$B$8/$B$8,Oberlandesgericht!M23*Oberlandesgericht!$B$8/$B$8)</f>
        <v>8.3530790561273507E-2</v>
      </c>
      <c r="N23" s="3">
        <f>SUM(Amtsgericht!N23*Amtsgericht!$B$8/$B$8,'Landgericht Erstinstanz'!N23*'Landgericht Erstinstanz'!$B$8/$B$8,'Landgericht Berufung'!N23*'Landgericht Berufung'!$B$8/$B$8,Oberlandesgericht!N23*Oberlandesgericht!$B$8/$B$8)</f>
        <v>0.22361051575660973</v>
      </c>
      <c r="O23" s="3">
        <f>SUM(Amtsgericht!O23*Amtsgericht!$B$8/$B$8,'Landgericht Erstinstanz'!O23*'Landgericht Erstinstanz'!$B$8/$B$8,'Landgericht Berufung'!O23*'Landgericht Berufung'!$B$8/$B$8,Oberlandesgericht!O23*Oberlandesgericht!$B$8/$B$8)</f>
        <v>0.17184233147565509</v>
      </c>
      <c r="P23" s="3">
        <f>SUM(Amtsgericht!P23*Amtsgericht!$B$8/$B$8,'Landgericht Erstinstanz'!P23*'Landgericht Erstinstanz'!$B$8/$B$8,'Landgericht Berufung'!P23*'Landgericht Berufung'!$B$8/$B$8,Oberlandesgericht!P23*Oberlandesgericht!$B$8/$B$8)</f>
        <v>0.10302230150793167</v>
      </c>
      <c r="Q23" s="3">
        <f>SUM(Amtsgericht!Q23*Amtsgericht!$B$8/$B$8,'Landgericht Erstinstanz'!Q23*'Landgericht Erstinstanz'!$B$8/$B$8,'Landgericht Berufung'!Q23*'Landgericht Berufung'!$B$8/$B$8,Oberlandesgericht!Q23*Oberlandesgericht!$B$8/$B$8)</f>
        <v>0.12370906418552345</v>
      </c>
      <c r="R23" s="3">
        <f>SUM(Amtsgericht!R23*Amtsgericht!$B$8/$B$8,'Landgericht Erstinstanz'!R23*'Landgericht Erstinstanz'!$B$8/$B$8,'Landgericht Berufung'!R23*'Landgericht Berufung'!$B$8/$B$8,Oberlandesgericht!R23*Oberlandesgericht!$B$8/$B$8)</f>
        <v>0.1052898119911055</v>
      </c>
      <c r="S23" s="3">
        <f>SUM(Amtsgericht!S23*Amtsgericht!$B$8/$B$8,'Landgericht Erstinstanz'!S23*'Landgericht Erstinstanz'!$B$8/$B$8,'Landgericht Berufung'!S23*'Landgericht Berufung'!$B$8/$B$8,Oberlandesgericht!S23*Oberlandesgericht!$B$8/$B$8)</f>
        <v>9.3516388668617514E-2</v>
      </c>
      <c r="T23" s="3">
        <f>SUM(Amtsgericht!T23*Amtsgericht!$B$8/$B$8,'Landgericht Erstinstanz'!T23*'Landgericht Erstinstanz'!$B$8/$B$8,'Landgericht Berufung'!T23*'Landgericht Berufung'!$B$8/$B$8,Oberlandesgericht!T23*Oberlandesgericht!$B$8/$B$8)</f>
        <v>0.10938597960378549</v>
      </c>
      <c r="U23" s="3">
        <f>SUM(Amtsgericht!U23*Amtsgericht!$B$8/$B$8,'Landgericht Erstinstanz'!U23*'Landgericht Erstinstanz'!$B$8/$B$8,'Landgericht Berufung'!U23*'Landgericht Berufung'!$B$8/$B$8,Oberlandesgericht!U23*Oberlandesgericht!$B$8/$B$8)</f>
        <v>0.15828624225058491</v>
      </c>
      <c r="V23" s="3">
        <f>SUM(Amtsgericht!V23*Amtsgericht!$B$8/$B$8,'Landgericht Erstinstanz'!V23*'Landgericht Erstinstanz'!$B$8/$B$8,'Landgericht Berufung'!V23*'Landgericht Berufung'!$B$8/$B$8,Oberlandesgericht!V23*Oberlandesgericht!$B$8/$B$8)</f>
        <v>0.10573162537392425</v>
      </c>
      <c r="W23" s="3">
        <f>SUM(Amtsgericht!W23*Amtsgericht!$B$8/$B$8,'Landgericht Erstinstanz'!W23*'Landgericht Erstinstanz'!$B$8/$B$8,'Landgericht Berufung'!W23*'Landgericht Berufung'!$B$8/$B$8,Oberlandesgericht!W23*Oberlandesgericht!$B$8/$B$8)</f>
        <v>0.10018927170369818</v>
      </c>
      <c r="X23" s="3">
        <f>SUM(Amtsgericht!X23*Amtsgericht!$B$8/$B$8,'Landgericht Erstinstanz'!X23*'Landgericht Erstinstanz'!$B$8/$B$8,'Landgericht Berufung'!X23*'Landgericht Berufung'!$B$8/$B$8,Oberlandesgericht!X23*Oberlandesgericht!$B$8/$B$8)</f>
        <v>0.19151137981987432</v>
      </c>
      <c r="Y23" s="3">
        <f>SUM(Amtsgericht!Y23*Amtsgericht!$B$8/$B$8,'Landgericht Erstinstanz'!Y23*'Landgericht Erstinstanz'!$B$8/$B$8,'Landgericht Berufung'!Y23*'Landgericht Berufung'!$B$8/$B$8,Oberlandesgericht!Y23*Oberlandesgericht!$B$8/$B$8)</f>
        <v>0.24981495541241816</v>
      </c>
      <c r="Z23" s="3">
        <f>SUM(Amtsgericht!Z23*Amtsgericht!$B$8/$B$8,'Landgericht Erstinstanz'!Z23*'Landgericht Erstinstanz'!$B$8/$B$8,'Landgericht Berufung'!Z23*'Landgericht Berufung'!$B$8/$B$8,Oberlandesgericht!Z23*Oberlandesgericht!$B$8/$B$8)</f>
        <v>4.5419158527485216E-2</v>
      </c>
      <c r="AA23" s="3">
        <f>SUM(Amtsgericht!AA23*Amtsgericht!$B$8/$B$8,'Landgericht Erstinstanz'!AA23*'Landgericht Erstinstanz'!$B$8/$B$8,'Landgericht Berufung'!AA23*'Landgericht Berufung'!$B$8/$B$8,Oberlandesgericht!AA23*Oberlandesgericht!$B$8/$B$8)</f>
        <v>4.8880244137199998E-2</v>
      </c>
      <c r="AB23" s="3">
        <f>SUM(Amtsgericht!AB23*Amtsgericht!$B$8/$B$8,'Landgericht Erstinstanz'!AB23*'Landgericht Erstinstanz'!$B$8/$B$8,'Landgericht Berufung'!AB23*'Landgericht Berufung'!$B$8/$B$8,Oberlandesgericht!AB23*Oberlandesgericht!$B$8/$B$8)</f>
        <v>0.11774870953252575</v>
      </c>
      <c r="AC23" s="3">
        <f>SUM(Amtsgericht!AC23*Amtsgericht!$B$8/$B$8,'Landgericht Erstinstanz'!AC23*'Landgericht Erstinstanz'!$B$8/$B$8,'Landgericht Berufung'!AC23*'Landgericht Berufung'!$B$8/$B$8,Oberlandesgericht!AC23*Oberlandesgericht!$B$8/$B$8)</f>
        <v>0.13923259900565746</v>
      </c>
      <c r="AD23" s="3">
        <f>SUM(Amtsgericht!AD23*Amtsgericht!$B$8/$B$8,'Landgericht Erstinstanz'!AD23*'Landgericht Erstinstanz'!$B$8/$B$8,'Landgericht Berufung'!AD23*'Landgericht Berufung'!$B$8/$B$8,Oberlandesgericht!AD23*Oberlandesgericht!$B$8/$B$8)</f>
        <v>0.10554225084717335</v>
      </c>
      <c r="AE23" s="3">
        <f>SUM(Amtsgericht!AE23*Amtsgericht!$B$8/$B$8,'Landgericht Erstinstanz'!AE23*'Landgericht Erstinstanz'!$B$8/$B$8,'Landgericht Berufung'!AE23*'Landgericht Berufung'!$B$8/$B$8,Oberlandesgericht!AE23*Oberlandesgericht!$B$8/$B$8)</f>
        <v>0.12556023609512376</v>
      </c>
      <c r="AF23" s="4"/>
      <c r="AG23" s="4"/>
      <c r="AH23" s="4"/>
    </row>
    <row r="24" spans="1:34">
      <c r="A24" s="26" t="s">
        <v>119</v>
      </c>
      <c r="B24" s="3">
        <f>SUM(Amtsgericht!B24*Amtsgericht!$B$8/$B$8,'Landgericht Erstinstanz'!B24*'Landgericht Erstinstanz'!$B$8/$B$8,'Landgericht Berufung'!B24*'Landgericht Berufung'!$B$8/$B$8,Oberlandesgericht!B24*Oberlandesgericht!$B$8/$B$8)</f>
        <v>5.8174752843019595E-2</v>
      </c>
      <c r="C24" s="3">
        <f>SUM(Amtsgericht!C24*Amtsgericht!$B$8/$B$8,'Landgericht Erstinstanz'!C24*'Landgericht Erstinstanz'!$B$8/$B$8,'Landgericht Berufung'!C24*'Landgericht Berufung'!$B$8/$B$8,Oberlandesgericht!C24*Oberlandesgericht!$B$8/$B$8)</f>
        <v>3.6781709746007155E-2</v>
      </c>
      <c r="D24" s="3">
        <f>SUM(Amtsgericht!D24*Amtsgericht!$B$8/$B$8,'Landgericht Erstinstanz'!D24*'Landgericht Erstinstanz'!$B$8/$B$8,'Landgericht Berufung'!D24*'Landgericht Berufung'!$B$8/$B$8,Oberlandesgericht!D24*Oberlandesgericht!$B$8/$B$8)</f>
        <v>3.8060864209191442E-2</v>
      </c>
      <c r="E24" s="3">
        <f>SUM(Amtsgericht!E24*Amtsgericht!$B$8/$B$8,'Landgericht Erstinstanz'!E24*'Landgericht Erstinstanz'!$B$8/$B$8,'Landgericht Berufung'!E24*'Landgericht Berufung'!$B$8/$B$8,Oberlandesgericht!E24*Oberlandesgericht!$B$8/$B$8)</f>
        <v>4.2516527948778214E-2</v>
      </c>
      <c r="F24" s="3">
        <f>SUM(Amtsgericht!F24*Amtsgericht!$B$8/$B$8,'Landgericht Erstinstanz'!F24*'Landgericht Erstinstanz'!$B$8/$B$8,'Landgericht Berufung'!F24*'Landgericht Berufung'!$B$8/$B$8,Oberlandesgericht!F24*Oberlandesgericht!$B$8/$B$8)</f>
        <v>7.9657690977268783E-2</v>
      </c>
      <c r="G24" s="3">
        <f>SUM(Amtsgericht!G24*Amtsgericht!$B$8/$B$8,'Landgericht Erstinstanz'!G24*'Landgericht Erstinstanz'!$B$8/$B$8,'Landgericht Berufung'!G24*'Landgericht Berufung'!$B$8/$B$8,Oberlandesgericht!G24*Oberlandesgericht!$B$8/$B$8)</f>
        <v>8.3276114008730542E-2</v>
      </c>
      <c r="H24" s="3">
        <f>SUM(Amtsgericht!H24*Amtsgericht!$B$8/$B$8,'Landgericht Erstinstanz'!H24*'Landgericht Erstinstanz'!$B$8/$B$8,'Landgericht Berufung'!H24*'Landgericht Berufung'!$B$8/$B$8,Oberlandesgericht!H24*Oberlandesgericht!$B$8/$B$8)</f>
        <v>9.4528540902984182E-2</v>
      </c>
      <c r="I24" s="3">
        <f>SUM(Amtsgericht!I24*Amtsgericht!$B$8/$B$8,'Landgericht Erstinstanz'!I24*'Landgericht Erstinstanz'!$B$8/$B$8,'Landgericht Berufung'!I24*'Landgericht Berufung'!$B$8/$B$8,Oberlandesgericht!I24*Oberlandesgericht!$B$8/$B$8)</f>
        <v>5.1533897175076671E-2</v>
      </c>
      <c r="J24" s="3">
        <f>SUM(Amtsgericht!J24*Amtsgericht!$B$8/$B$8,'Landgericht Erstinstanz'!J24*'Landgericht Erstinstanz'!$B$8/$B$8,'Landgericht Berufung'!J24*'Landgericht Berufung'!$B$8/$B$8,Oberlandesgericht!J24*Oberlandesgericht!$B$8/$B$8)</f>
        <v>6.461640639313114E-2</v>
      </c>
      <c r="K24" s="3">
        <f>SUM(Amtsgericht!K24*Amtsgericht!$B$8/$B$8,'Landgericht Erstinstanz'!K24*'Landgericht Erstinstanz'!$B$8/$B$8,'Landgericht Berufung'!K24*'Landgericht Berufung'!$B$8/$B$8,Oberlandesgericht!K24*Oberlandesgericht!$B$8/$B$8)</f>
        <v>5.3972063759324278E-2</v>
      </c>
      <c r="L24" s="3">
        <f>SUM(Amtsgericht!L24*Amtsgericht!$B$8/$B$8,'Landgericht Erstinstanz'!L24*'Landgericht Erstinstanz'!$B$8/$B$8,'Landgericht Berufung'!L24*'Landgericht Berufung'!$B$8/$B$8,Oberlandesgericht!L24*Oberlandesgericht!$B$8/$B$8)</f>
        <v>8.7240504297357191E-2</v>
      </c>
      <c r="M24" s="3">
        <f>SUM(Amtsgericht!M24*Amtsgericht!$B$8/$B$8,'Landgericht Erstinstanz'!M24*'Landgericht Erstinstanz'!$B$8/$B$8,'Landgericht Berufung'!M24*'Landgericht Berufung'!$B$8/$B$8,Oberlandesgericht!M24*Oberlandesgericht!$B$8/$B$8)</f>
        <v>4.0056771537922267E-2</v>
      </c>
      <c r="N24" s="3">
        <f>SUM(Amtsgericht!N24*Amtsgericht!$B$8/$B$8,'Landgericht Erstinstanz'!N24*'Landgericht Erstinstanz'!$B$8/$B$8,'Landgericht Berufung'!N24*'Landgericht Berufung'!$B$8/$B$8,Oberlandesgericht!N24*Oberlandesgericht!$B$8/$B$8)</f>
        <v>6.9298528378586535E-2</v>
      </c>
      <c r="O24" s="3">
        <f>SUM(Amtsgericht!O24*Amtsgericht!$B$8/$B$8,'Landgericht Erstinstanz'!O24*'Landgericht Erstinstanz'!$B$8/$B$8,'Landgericht Berufung'!O24*'Landgericht Berufung'!$B$8/$B$8,Oberlandesgericht!O24*Oberlandesgericht!$B$8/$B$8)</f>
        <v>9.2679486374084033E-2</v>
      </c>
      <c r="P24" s="3">
        <f>SUM(Amtsgericht!P24*Amtsgericht!$B$8/$B$8,'Landgericht Erstinstanz'!P24*'Landgericht Erstinstanz'!$B$8/$B$8,'Landgericht Berufung'!P24*'Landgericht Berufung'!$B$8/$B$8,Oberlandesgericht!P24*Oberlandesgericht!$B$8/$B$8)</f>
        <v>4.7969923154383545E-2</v>
      </c>
      <c r="Q24" s="3">
        <f>SUM(Amtsgericht!Q24*Amtsgericht!$B$8/$B$8,'Landgericht Erstinstanz'!Q24*'Landgericht Erstinstanz'!$B$8/$B$8,'Landgericht Berufung'!Q24*'Landgericht Berufung'!$B$8/$B$8,Oberlandesgericht!Q24*Oberlandesgericht!$B$8/$B$8)</f>
        <v>5.1257330848638503E-2</v>
      </c>
      <c r="R24" s="3">
        <f>SUM(Amtsgericht!R24*Amtsgericht!$B$8/$B$8,'Landgericht Erstinstanz'!R24*'Landgericht Erstinstanz'!$B$8/$B$8,'Landgericht Berufung'!R24*'Landgericht Berufung'!$B$8/$B$8,Oberlandesgericht!R24*Oberlandesgericht!$B$8/$B$8)</f>
        <v>5.0028461635336037E-2</v>
      </c>
      <c r="S24" s="3">
        <f>SUM(Amtsgericht!S24*Amtsgericht!$B$8/$B$8,'Landgericht Erstinstanz'!S24*'Landgericht Erstinstanz'!$B$8/$B$8,'Landgericht Berufung'!S24*'Landgericht Berufung'!$B$8/$B$8,Oberlandesgericht!S24*Oberlandesgericht!$B$8/$B$8)</f>
        <v>4.0284622737663062E-2</v>
      </c>
      <c r="T24" s="3">
        <f>SUM(Amtsgericht!T24*Amtsgericht!$B$8/$B$8,'Landgericht Erstinstanz'!T24*'Landgericht Erstinstanz'!$B$8/$B$8,'Landgericht Berufung'!T24*'Landgericht Berufung'!$B$8/$B$8,Oberlandesgericht!T24*Oberlandesgericht!$B$8/$B$8)</f>
        <v>5.2086933479997224E-2</v>
      </c>
      <c r="U24" s="3">
        <f>SUM(Amtsgericht!U24*Amtsgericht!$B$8/$B$8,'Landgericht Erstinstanz'!U24*'Landgericht Erstinstanz'!$B$8/$B$8,'Landgericht Berufung'!U24*'Landgericht Berufung'!$B$8/$B$8,Oberlandesgericht!U24*Oberlandesgericht!$B$8/$B$8)</f>
        <v>6.0377091955959909E-2</v>
      </c>
      <c r="V24" s="3">
        <f>SUM(Amtsgericht!V24*Amtsgericht!$B$8/$B$8,'Landgericht Erstinstanz'!V24*'Landgericht Erstinstanz'!$B$8/$B$8,'Landgericht Berufung'!V24*'Landgericht Berufung'!$B$8/$B$8,Oberlandesgericht!V24*Oberlandesgericht!$B$8/$B$8)</f>
        <v>4.3416776009983012E-2</v>
      </c>
      <c r="W24" s="3">
        <f>SUM(Amtsgericht!W24*Amtsgericht!$B$8/$B$8,'Landgericht Erstinstanz'!W24*'Landgericht Erstinstanz'!$B$8/$B$8,'Landgericht Berufung'!W24*'Landgericht Berufung'!$B$8/$B$8,Oberlandesgericht!W24*Oberlandesgericht!$B$8/$B$8)</f>
        <v>5.1733830413710401E-2</v>
      </c>
      <c r="X24" s="3">
        <f>SUM(Amtsgericht!X24*Amtsgericht!$B$8/$B$8,'Landgericht Erstinstanz'!X24*'Landgericht Erstinstanz'!$B$8/$B$8,'Landgericht Berufung'!X24*'Landgericht Berufung'!$B$8/$B$8,Oberlandesgericht!X24*Oberlandesgericht!$B$8/$B$8)</f>
        <v>6.1726708099013115E-2</v>
      </c>
      <c r="Y24" s="3">
        <f>SUM(Amtsgericht!Y24*Amtsgericht!$B$8/$B$8,'Landgericht Erstinstanz'!Y24*'Landgericht Erstinstanz'!$B$8/$B$8,'Landgericht Berufung'!Y24*'Landgericht Berufung'!$B$8/$B$8,Oberlandesgericht!Y24*Oberlandesgericht!$B$8/$B$8)</f>
        <v>3.3682877116787614E-2</v>
      </c>
      <c r="Z24" s="3">
        <f>SUM(Amtsgericht!Z24*Amtsgericht!$B$8/$B$8,'Landgericht Erstinstanz'!Z24*'Landgericht Erstinstanz'!$B$8/$B$8,'Landgericht Berufung'!Z24*'Landgericht Berufung'!$B$8/$B$8,Oberlandesgericht!Z24*Oberlandesgericht!$B$8/$B$8)</f>
        <v>3.5196421161954594E-2</v>
      </c>
      <c r="AA24" s="3">
        <f>SUM(Amtsgericht!AA24*Amtsgericht!$B$8/$B$8,'Landgericht Erstinstanz'!AA24*'Landgericht Erstinstanz'!$B$8/$B$8,'Landgericht Berufung'!AA24*'Landgericht Berufung'!$B$8/$B$8,Oberlandesgericht!AA24*Oberlandesgericht!$B$8/$B$8)</f>
        <v>1.9552097654880002E-2</v>
      </c>
      <c r="AB24" s="3">
        <f>SUM(Amtsgericht!AB24*Amtsgericht!$B$8/$B$8,'Landgericht Erstinstanz'!AB24*'Landgericht Erstinstanz'!$B$8/$B$8,'Landgericht Berufung'!AB24*'Landgericht Berufung'!$B$8/$B$8,Oberlandesgericht!AB24*Oberlandesgericht!$B$8/$B$8)</f>
        <v>6.954492431519689E-2</v>
      </c>
      <c r="AC24" s="3">
        <f>SUM(Amtsgericht!AC24*Amtsgericht!$B$8/$B$8,'Landgericht Erstinstanz'!AC24*'Landgericht Erstinstanz'!$B$8/$B$8,'Landgericht Berufung'!AC24*'Landgericht Berufung'!$B$8/$B$8,Oberlandesgericht!AC24*Oberlandesgericht!$B$8/$B$8)</f>
        <v>3.5834904851705804E-2</v>
      </c>
      <c r="AD24" s="3">
        <f>SUM(Amtsgericht!AD24*Amtsgericht!$B$8/$B$8,'Landgericht Erstinstanz'!AD24*'Landgericht Erstinstanz'!$B$8/$B$8,'Landgericht Berufung'!AD24*'Landgericht Berufung'!$B$8/$B$8,Oberlandesgericht!AD24*Oberlandesgericht!$B$8/$B$8)</f>
        <v>8.0845495379323881E-2</v>
      </c>
      <c r="AE24" s="3">
        <f>SUM(Amtsgericht!AE24*Amtsgericht!$B$8/$B$8,'Landgericht Erstinstanz'!AE24*'Landgericht Erstinstanz'!$B$8/$B$8,'Landgericht Berufung'!AE24*'Landgericht Berufung'!$B$8/$B$8,Oberlandesgericht!AE24*Oberlandesgericht!$B$8/$B$8)</f>
        <v>7.9796461320303491E-2</v>
      </c>
      <c r="AF24" s="4"/>
      <c r="AG24" s="4"/>
      <c r="AH24" s="4"/>
    </row>
    <row r="25" spans="1:34">
      <c r="A25" s="26" t="s">
        <v>120</v>
      </c>
      <c r="B25" s="3">
        <f>SUM(Amtsgericht!B25*Amtsgericht!$B$8/$B$8,'Landgericht Erstinstanz'!B25*'Landgericht Erstinstanz'!$B$8/$B$8,'Landgericht Berufung'!B25*'Landgericht Berufung'!$B$8/$B$8,Oberlandesgericht!B25*Oberlandesgericht!$B$8/$B$8)</f>
        <v>4.525972912737871E-2</v>
      </c>
      <c r="C25" s="3">
        <f>SUM(Amtsgericht!C25*Amtsgericht!$B$8/$B$8,'Landgericht Erstinstanz'!C25*'Landgericht Erstinstanz'!$B$8/$B$8,'Landgericht Berufung'!C25*'Landgericht Berufung'!$B$8/$B$8,Oberlandesgericht!C25*Oberlandesgericht!$B$8/$B$8)</f>
        <v>4.01112237809007E-2</v>
      </c>
      <c r="D25" s="3">
        <f>SUM(Amtsgericht!D25*Amtsgericht!$B$8/$B$8,'Landgericht Erstinstanz'!D25*'Landgericht Erstinstanz'!$B$8/$B$8,'Landgericht Berufung'!D25*'Landgericht Berufung'!$B$8/$B$8,Oberlandesgericht!D25*Oberlandesgericht!$B$8/$B$8)</f>
        <v>4.1510288096366685E-2</v>
      </c>
      <c r="E25" s="3">
        <f>SUM(Amtsgericht!E25*Amtsgericht!$B$8/$B$8,'Landgericht Erstinstanz'!E25*'Landgericht Erstinstanz'!$B$8/$B$8,'Landgericht Berufung'!E25*'Landgericht Berufung'!$B$8/$B$8,Oberlandesgericht!E25*Oberlandesgericht!$B$8/$B$8)</f>
        <v>1.8565042241583153E-2</v>
      </c>
      <c r="F25" s="3">
        <f>SUM(Amtsgericht!F25*Amtsgericht!$B$8/$B$8,'Landgericht Erstinstanz'!F25*'Landgericht Erstinstanz'!$B$8/$B$8,'Landgericht Berufung'!F25*'Landgericht Berufung'!$B$8/$B$8,Oberlandesgericht!F25*Oberlandesgericht!$B$8/$B$8)</f>
        <v>5.6418317747387946E-2</v>
      </c>
      <c r="G25" s="3">
        <f>SUM(Amtsgericht!G25*Amtsgericht!$B$8/$B$8,'Landgericht Erstinstanz'!G25*'Landgericht Erstinstanz'!$B$8/$B$8,'Landgericht Berufung'!G25*'Landgericht Berufung'!$B$8/$B$8,Oberlandesgericht!G25*Oberlandesgericht!$B$8/$B$8)</f>
        <v>4.4991541413593565E-2</v>
      </c>
      <c r="H25" s="3">
        <f>SUM(Amtsgericht!H25*Amtsgericht!$B$8/$B$8,'Landgericht Erstinstanz'!H25*'Landgericht Erstinstanz'!$B$8/$B$8,'Landgericht Berufung'!H25*'Landgericht Berufung'!$B$8/$B$8,Oberlandesgericht!H25*Oberlandesgericht!$B$8/$B$8)</f>
        <v>6.9353499336428454E-2</v>
      </c>
      <c r="I25" s="3">
        <f>SUM(Amtsgericht!I25*Amtsgericht!$B$8/$B$8,'Landgericht Erstinstanz'!I25*'Landgericht Erstinstanz'!$B$8/$B$8,'Landgericht Berufung'!I25*'Landgericht Berufung'!$B$8/$B$8,Oberlandesgericht!I25*Oberlandesgericht!$B$8/$B$8)</f>
        <v>8.2302138876800282E-2</v>
      </c>
      <c r="J25" s="3">
        <f>SUM(Amtsgericht!J25*Amtsgericht!$B$8/$B$8,'Landgericht Erstinstanz'!J25*'Landgericht Erstinstanz'!$B$8/$B$8,'Landgericht Berufung'!J25*'Landgericht Berufung'!$B$8/$B$8,Oberlandesgericht!J25*Oberlandesgericht!$B$8/$B$8)</f>
        <v>4.2712609826334194E-2</v>
      </c>
      <c r="K25" s="3">
        <f>SUM(Amtsgericht!K25*Amtsgericht!$B$8/$B$8,'Landgericht Erstinstanz'!K25*'Landgericht Erstinstanz'!$B$8/$B$8,'Landgericht Berufung'!K25*'Landgericht Berufung'!$B$8/$B$8,Oberlandesgericht!K25*Oberlandesgericht!$B$8/$B$8)</f>
        <v>3.5770973643013217E-2</v>
      </c>
      <c r="L25" s="3">
        <f>SUM(Amtsgericht!L25*Amtsgericht!$B$8/$B$8,'Landgericht Erstinstanz'!L25*'Landgericht Erstinstanz'!$B$8/$B$8,'Landgericht Berufung'!L25*'Landgericht Berufung'!$B$8/$B$8,Oberlandesgericht!L25*Oberlandesgericht!$B$8/$B$8)</f>
        <v>0.11153268086825881</v>
      </c>
      <c r="M25" s="3">
        <f>SUM(Amtsgericht!M25*Amtsgericht!$B$8/$B$8,'Landgericht Erstinstanz'!M25*'Landgericht Erstinstanz'!$B$8/$B$8,'Landgericht Berufung'!M25*'Landgericht Berufung'!$B$8/$B$8,Oberlandesgericht!M25*Oberlandesgericht!$B$8/$B$8)</f>
        <v>1.4621108601163764E-2</v>
      </c>
      <c r="N25" s="3">
        <f>SUM(Amtsgericht!N25*Amtsgericht!$B$8/$B$8,'Landgericht Erstinstanz'!N25*'Landgericht Erstinstanz'!$B$8/$B$8,'Landgericht Berufung'!N25*'Landgericht Berufung'!$B$8/$B$8,Oberlandesgericht!N25*Oberlandesgericht!$B$8/$B$8)</f>
        <v>0.10434428779024645</v>
      </c>
      <c r="O25" s="3">
        <f>SUM(Amtsgericht!O25*Amtsgericht!$B$8/$B$8,'Landgericht Erstinstanz'!O25*'Landgericht Erstinstanz'!$B$8/$B$8,'Landgericht Berufung'!O25*'Landgericht Berufung'!$B$8/$B$8,Oberlandesgericht!O25*Oberlandesgericht!$B$8/$B$8)</f>
        <v>5.438402802689165E-2</v>
      </c>
      <c r="P25" s="3">
        <f>SUM(Amtsgericht!P25*Amtsgericht!$B$8/$B$8,'Landgericht Erstinstanz'!P25*'Landgericht Erstinstanz'!$B$8/$B$8,'Landgericht Berufung'!P25*'Landgericht Berufung'!$B$8/$B$8,Oberlandesgericht!P25*Oberlandesgericht!$B$8/$B$8)</f>
        <v>3.3847559254548555E-2</v>
      </c>
      <c r="Q25" s="3">
        <f>SUM(Amtsgericht!Q25*Amtsgericht!$B$8/$B$8,'Landgericht Erstinstanz'!Q25*'Landgericht Erstinstanz'!$B$8/$B$8,'Landgericht Berufung'!Q25*'Landgericht Berufung'!$B$8/$B$8,Oberlandesgericht!Q25*Oberlandesgericht!$B$8/$B$8)</f>
        <v>4.8828997480976202E-2</v>
      </c>
      <c r="R25" s="3">
        <f>SUM(Amtsgericht!R25*Amtsgericht!$B$8/$B$8,'Landgericht Erstinstanz'!R25*'Landgericht Erstinstanz'!$B$8/$B$8,'Landgericht Berufung'!R25*'Landgericht Berufung'!$B$8/$B$8,Oberlandesgericht!R25*Oberlandesgericht!$B$8/$B$8)</f>
        <v>3.2498822999811446E-2</v>
      </c>
      <c r="S25" s="3">
        <f>SUM(Amtsgericht!S25*Amtsgericht!$B$8/$B$8,'Landgericht Erstinstanz'!S25*'Landgericht Erstinstanz'!$B$8/$B$8,'Landgericht Berufung'!S25*'Landgericht Berufung'!$B$8/$B$8,Oberlandesgericht!S25*Oberlandesgericht!$B$8/$B$8)</f>
        <v>2.1198051767735586E-2</v>
      </c>
      <c r="T25" s="3">
        <f>SUM(Amtsgericht!T25*Amtsgericht!$B$8/$B$8,'Landgericht Erstinstanz'!T25*'Landgericht Erstinstanz'!$B$8/$B$8,'Landgericht Berufung'!T25*'Landgericht Berufung'!$B$8/$B$8,Oberlandesgericht!T25*Oberlandesgericht!$B$8/$B$8)</f>
        <v>4.5896366276124048E-2</v>
      </c>
      <c r="U25" s="3">
        <f>SUM(Amtsgericht!U25*Amtsgericht!$B$8/$B$8,'Landgericht Erstinstanz'!U25*'Landgericht Erstinstanz'!$B$8/$B$8,'Landgericht Berufung'!U25*'Landgericht Berufung'!$B$8/$B$8,Oberlandesgericht!U25*Oberlandesgericht!$B$8/$B$8)</f>
        <v>4.8777574742909724E-2</v>
      </c>
      <c r="V25" s="3">
        <f>SUM(Amtsgericht!V25*Amtsgericht!$B$8/$B$8,'Landgericht Erstinstanz'!V25*'Landgericht Erstinstanz'!$B$8/$B$8,'Landgericht Berufung'!V25*'Landgericht Berufung'!$B$8/$B$8,Oberlandesgericht!V25*Oberlandesgericht!$B$8/$B$8)</f>
        <v>3.433329710343859E-2</v>
      </c>
      <c r="W25" s="3">
        <f>SUM(Amtsgericht!W25*Amtsgericht!$B$8/$B$8,'Landgericht Erstinstanz'!W25*'Landgericht Erstinstanz'!$B$8/$B$8,'Landgericht Berufung'!W25*'Landgericht Berufung'!$B$8/$B$8,Oberlandesgericht!W25*Oberlandesgericht!$B$8/$B$8)</f>
        <v>5.1219952378810746E-2</v>
      </c>
      <c r="X25" s="3">
        <f>SUM(Amtsgericht!X25*Amtsgericht!$B$8/$B$8,'Landgericht Erstinstanz'!X25*'Landgericht Erstinstanz'!$B$8/$B$8,'Landgericht Berufung'!X25*'Landgericht Berufung'!$B$8/$B$8,Oberlandesgericht!X25*Oberlandesgericht!$B$8/$B$8)</f>
        <v>1.9101781185525874E-2</v>
      </c>
      <c r="Y25" s="3">
        <f>SUM(Amtsgericht!Y25*Amtsgericht!$B$8/$B$8,'Landgericht Erstinstanz'!Y25*'Landgericht Erstinstanz'!$B$8/$B$8,'Landgericht Berufung'!Y25*'Landgericht Berufung'!$B$8/$B$8,Oberlandesgericht!Y25*Oberlandesgericht!$B$8/$B$8)</f>
        <v>0</v>
      </c>
      <c r="Z25" s="3">
        <f>SUM(Amtsgericht!Z25*Amtsgericht!$B$8/$B$8,'Landgericht Erstinstanz'!Z25*'Landgericht Erstinstanz'!$B$8/$B$8,'Landgericht Berufung'!Z25*'Landgericht Berufung'!$B$8/$B$8,Oberlandesgericht!Z25*Oberlandesgericht!$B$8/$B$8)</f>
        <v>2.0744870721391119E-2</v>
      </c>
      <c r="AA25" s="3">
        <f>SUM(Amtsgericht!AA25*Amtsgericht!$B$8/$B$8,'Landgericht Erstinstanz'!AA25*'Landgericht Erstinstanz'!$B$8/$B$8,'Landgericht Berufung'!AA25*'Landgericht Berufung'!$B$8/$B$8,Oberlandesgericht!AA25*Oberlandesgericht!$B$8/$B$8)</f>
        <v>9.7760488274400009E-3</v>
      </c>
      <c r="AB25" s="3">
        <f>SUM(Amtsgericht!AB25*Amtsgericht!$B$8/$B$8,'Landgericht Erstinstanz'!AB25*'Landgericht Erstinstanz'!$B$8/$B$8,'Landgericht Berufung'!AB25*'Landgericht Berufung'!$B$8/$B$8,Oberlandesgericht!AB25*Oberlandesgericht!$B$8/$B$8)</f>
        <v>8.6520724292882698E-2</v>
      </c>
      <c r="AC25" s="3">
        <f>SUM(Amtsgericht!AC25*Amtsgericht!$B$8/$B$8,'Landgericht Erstinstanz'!AC25*'Landgericht Erstinstanz'!$B$8/$B$8,'Landgericht Berufung'!AC25*'Landgericht Berufung'!$B$8/$B$8,Oberlandesgericht!AC25*Oberlandesgericht!$B$8/$B$8)</f>
        <v>5.1647177457759486E-2</v>
      </c>
      <c r="AD25" s="3">
        <f>SUM(Amtsgericht!AD25*Amtsgericht!$B$8/$B$8,'Landgericht Erstinstanz'!AD25*'Landgericht Erstinstanz'!$B$8/$B$8,'Landgericht Berufung'!AD25*'Landgericht Berufung'!$B$8/$B$8,Oberlandesgericht!AD25*Oberlandesgericht!$B$8/$B$8)</f>
        <v>5.4497217862222107E-2</v>
      </c>
      <c r="AE25" s="3">
        <f>SUM(Amtsgericht!AE25*Amtsgericht!$B$8/$B$8,'Landgericht Erstinstanz'!AE25*'Landgericht Erstinstanz'!$B$8/$B$8,'Landgericht Berufung'!AE25*'Landgericht Berufung'!$B$8/$B$8,Oberlandesgericht!AE25*Oberlandesgericht!$B$8/$B$8)</f>
        <v>5.9761400035946349E-2</v>
      </c>
      <c r="AF25" s="4"/>
      <c r="AG25" s="4"/>
      <c r="AH25" s="4"/>
    </row>
    <row r="26" spans="1:34">
      <c r="A26" s="26" t="s">
        <v>121</v>
      </c>
      <c r="B26" s="3">
        <f>SUM(Amtsgericht!B26*Amtsgericht!$B$8/$B$8,'Landgericht Erstinstanz'!B26*'Landgericht Erstinstanz'!$B$8/$B$8,'Landgericht Berufung'!B26*'Landgericht Berufung'!$B$8/$B$8,Oberlandesgericht!B26*Oberlandesgericht!$B$8/$B$8)</f>
        <v>1.4400822904165953E-2</v>
      </c>
      <c r="C26" s="3">
        <f>SUM(Amtsgericht!C26*Amtsgericht!$B$8/$B$8,'Landgericht Erstinstanz'!C26*'Landgericht Erstinstanz'!$B$8/$B$8,'Landgericht Berufung'!C26*'Landgericht Berufung'!$B$8/$B$8,Oberlandesgericht!C26*Oberlandesgericht!$B$8/$B$8)</f>
        <v>1.2861827248102444E-2</v>
      </c>
      <c r="D26" s="3">
        <f>SUM(Amtsgericht!D26*Amtsgericht!$B$8/$B$8,'Landgericht Erstinstanz'!D26*'Landgericht Erstinstanz'!$B$8/$B$8,'Landgericht Berufung'!D26*'Landgericht Berufung'!$B$8/$B$8,Oberlandesgericht!D26*Oberlandesgericht!$B$8/$B$8)</f>
        <v>1.0293021542502577E-2</v>
      </c>
      <c r="E26" s="3">
        <f>SUM(Amtsgericht!E26*Amtsgericht!$B$8/$B$8,'Landgericht Erstinstanz'!E26*'Landgericht Erstinstanz'!$B$8/$B$8,'Landgericht Berufung'!E26*'Landgericht Berufung'!$B$8/$B$8,Oberlandesgericht!E26*Oberlandesgericht!$B$8/$B$8)</f>
        <v>3.2519966741771898E-2</v>
      </c>
      <c r="F26" s="3">
        <f>SUM(Amtsgericht!F26*Amtsgericht!$B$8/$B$8,'Landgericht Erstinstanz'!F26*'Landgericht Erstinstanz'!$B$8/$B$8,'Landgericht Berufung'!F26*'Landgericht Berufung'!$B$8/$B$8,Oberlandesgericht!F26*Oberlandesgericht!$B$8/$B$8)</f>
        <v>1.93566945799384E-2</v>
      </c>
      <c r="G26" s="3">
        <f>SUM(Amtsgericht!G26*Amtsgericht!$B$8/$B$8,'Landgericht Erstinstanz'!G26*'Landgericht Erstinstanz'!$B$8/$B$8,'Landgericht Berufung'!G26*'Landgericht Berufung'!$B$8/$B$8,Oberlandesgericht!G26*Oberlandesgericht!$B$8/$B$8)</f>
        <v>2.6388446102229682E-2</v>
      </c>
      <c r="H26" s="3">
        <f>SUM(Amtsgericht!H26*Amtsgericht!$B$8/$B$8,'Landgericht Erstinstanz'!H26*'Landgericht Erstinstanz'!$B$8/$B$8,'Landgericht Berufung'!H26*'Landgericht Berufung'!$B$8/$B$8,Oberlandesgericht!H26*Oberlandesgericht!$B$8/$B$8)</f>
        <v>3.8864858211678033E-3</v>
      </c>
      <c r="I26" s="3">
        <f>SUM(Amtsgericht!I26*Amtsgericht!$B$8/$B$8,'Landgericht Erstinstanz'!I26*'Landgericht Erstinstanz'!$B$8/$B$8,'Landgericht Berufung'!I26*'Landgericht Berufung'!$B$8/$B$8,Oberlandesgericht!I26*Oberlandesgericht!$B$8/$B$8)</f>
        <v>1.5545943284671213E-2</v>
      </c>
      <c r="J26" s="3">
        <f>SUM(Amtsgericht!J26*Amtsgericht!$B$8/$B$8,'Landgericht Erstinstanz'!J26*'Landgericht Erstinstanz'!$B$8/$B$8,'Landgericht Berufung'!J26*'Landgericht Berufung'!$B$8/$B$8,Oberlandesgericht!J26*Oberlandesgericht!$B$8/$B$8)</f>
        <v>1.0630033843136797E-2</v>
      </c>
      <c r="K26" s="3">
        <f>SUM(Amtsgericht!K26*Amtsgericht!$B$8/$B$8,'Landgericht Erstinstanz'!K26*'Landgericht Erstinstanz'!$B$8/$B$8,'Landgericht Berufung'!K26*'Landgericht Berufung'!$B$8/$B$8,Oberlandesgericht!K26*Oberlandesgericht!$B$8/$B$8)</f>
        <v>6.2761652015305624E-3</v>
      </c>
      <c r="L26" s="3">
        <f>SUM(Amtsgericht!L26*Amtsgericht!$B$8/$B$8,'Landgericht Erstinstanz'!L26*'Landgericht Erstinstanz'!$B$8/$B$8,'Landgericht Berufung'!L26*'Landgericht Berufung'!$B$8/$B$8,Oberlandesgericht!L26*Oberlandesgericht!$B$8/$B$8)</f>
        <v>9.9392096410192993E-3</v>
      </c>
      <c r="M26" s="3">
        <f>SUM(Amtsgericht!M26*Amtsgericht!$B$8/$B$8,'Landgericht Erstinstanz'!M26*'Landgericht Erstinstanz'!$B$8/$B$8,'Landgericht Berufung'!M26*'Landgericht Berufung'!$B$8/$B$8,Oberlandesgericht!M26*Oberlandesgericht!$B$8/$B$8)</f>
        <v>1.263107891879536E-2</v>
      </c>
      <c r="N26" s="3">
        <f>SUM(Amtsgericht!N26*Amtsgericht!$B$8/$B$8,'Landgericht Erstinstanz'!N26*'Landgericht Erstinstanz'!$B$8/$B$8,'Landgericht Berufung'!N26*'Landgericht Berufung'!$B$8/$B$8,Oberlandesgericht!N26*Oberlandesgericht!$B$8/$B$8)</f>
        <v>4.6198902913087876E-3</v>
      </c>
      <c r="O26" s="3">
        <f>SUM(Amtsgericht!O26*Amtsgericht!$B$8/$B$8,'Landgericht Erstinstanz'!O26*'Landgericht Erstinstanz'!$B$8/$B$8,'Landgericht Berufung'!O26*'Landgericht Berufung'!$B$8/$B$8,Oberlandesgericht!O26*Oberlandesgericht!$B$8/$B$8)</f>
        <v>1.9041747272604159E-2</v>
      </c>
      <c r="P26" s="3">
        <f>SUM(Amtsgericht!P26*Amtsgericht!$B$8/$B$8,'Landgericht Erstinstanz'!P26*'Landgericht Erstinstanz'!$B$8/$B$8,'Landgericht Berufung'!P26*'Landgericht Berufung'!$B$8/$B$8,Oberlandesgericht!P26*Oberlandesgericht!$B$8/$B$8)</f>
        <v>1.1730384324631263E-2</v>
      </c>
      <c r="Q26" s="3">
        <f>SUM(Amtsgericht!Q26*Amtsgericht!$B$8/$B$8,'Landgericht Erstinstanz'!Q26*'Landgericht Erstinstanz'!$B$8/$B$8,'Landgericht Berufung'!Q26*'Landgericht Berufung'!$B$8/$B$8,Oberlandesgericht!Q26*Oberlandesgericht!$B$8/$B$8)</f>
        <v>1.9138535881234771E-2</v>
      </c>
      <c r="R26" s="3">
        <f>SUM(Amtsgericht!R26*Amtsgericht!$B$8/$B$8,'Landgericht Erstinstanz'!R26*'Landgericht Erstinstanz'!$B$8/$B$8,'Landgericht Berufung'!R26*'Landgericht Berufung'!$B$8/$B$8,Oberlandesgericht!R26*Oberlandesgericht!$B$8/$B$8)</f>
        <v>9.1986818921689553E-3</v>
      </c>
      <c r="S26" s="3">
        <f>SUM(Amtsgericht!S26*Amtsgericht!$B$8/$B$8,'Landgericht Erstinstanz'!S26*'Landgericht Erstinstanz'!$B$8/$B$8,'Landgericht Berufung'!S26*'Landgericht Berufung'!$B$8/$B$8,Oberlandesgericht!S26*Oberlandesgericht!$B$8/$B$8)</f>
        <v>9.7655556769294504E-3</v>
      </c>
      <c r="T26" s="3">
        <f>SUM(Amtsgericht!T26*Amtsgericht!$B$8/$B$8,'Landgericht Erstinstanz'!T26*'Landgericht Erstinstanz'!$B$8/$B$8,'Landgericht Berufung'!T26*'Landgericht Berufung'!$B$8/$B$8,Oberlandesgericht!T26*Oberlandesgericht!$B$8/$B$8)</f>
        <v>1.4541184597841246E-2</v>
      </c>
      <c r="U26" s="3">
        <f>SUM(Amtsgericht!U26*Amtsgericht!$B$8/$B$8,'Landgericht Erstinstanz'!U26*'Landgericht Erstinstanz'!$B$8/$B$8,'Landgericht Berufung'!U26*'Landgericht Berufung'!$B$8/$B$8,Oberlandesgericht!U26*Oberlandesgericht!$B$8/$B$8)</f>
        <v>4.5913584476929212E-3</v>
      </c>
      <c r="V26" s="3">
        <f>SUM(Amtsgericht!V26*Amtsgericht!$B$8/$B$8,'Landgericht Erstinstanz'!V26*'Landgericht Erstinstanz'!$B$8/$B$8,'Landgericht Berufung'!V26*'Landgericht Berufung'!$B$8/$B$8,Oberlandesgericht!V26*Oberlandesgericht!$B$8/$B$8)</f>
        <v>6.151808114525311E-3</v>
      </c>
      <c r="W26" s="3">
        <f>SUM(Amtsgericht!W26*Amtsgericht!$B$8/$B$8,'Landgericht Erstinstanz'!W26*'Landgericht Erstinstanz'!$B$8/$B$8,'Landgericht Berufung'!W26*'Landgericht Berufung'!$B$8/$B$8,Oberlandesgericht!W26*Oberlandesgericht!$B$8/$B$8)</f>
        <v>2.15543585740927E-2</v>
      </c>
      <c r="X26" s="3">
        <f>SUM(Amtsgericht!X26*Amtsgericht!$B$8/$B$8,'Landgericht Erstinstanz'!X26*'Landgericht Erstinstanz'!$B$8/$B$8,'Landgericht Berufung'!X26*'Landgericht Berufung'!$B$8/$B$8,Oberlandesgericht!X26*Oberlandesgericht!$B$8/$B$8)</f>
        <v>1.178904804412469E-2</v>
      </c>
      <c r="Y26" s="3">
        <f>SUM(Amtsgericht!Y26*Amtsgericht!$B$8/$B$8,'Landgericht Erstinstanz'!Y26*'Landgericht Erstinstanz'!$B$8/$B$8,'Landgericht Berufung'!Y26*'Landgericht Berufung'!$B$8/$B$8,Oberlandesgericht!Y26*Oberlandesgericht!$B$8/$B$8)</f>
        <v>4.0700284914239993E-2</v>
      </c>
      <c r="Z26" s="3">
        <f>SUM(Amtsgericht!Z26*Amtsgericht!$B$8/$B$8,'Landgericht Erstinstanz'!Z26*'Landgericht Erstinstanz'!$B$8/$B$8,'Landgericht Berufung'!Z26*'Landgericht Berufung'!$B$8/$B$8,Oberlandesgericht!Z26*Oberlandesgericht!$B$8/$B$8)</f>
        <v>1.0322536028973912E-2</v>
      </c>
      <c r="AA26" s="3">
        <f>SUM(Amtsgericht!AA26*Amtsgericht!$B$8/$B$8,'Landgericht Erstinstanz'!AA26*'Landgericht Erstinstanz'!$B$8/$B$8,'Landgericht Berufung'!AA26*'Landgericht Berufung'!$B$8/$B$8,Oberlandesgericht!AA26*Oberlandesgericht!$B$8/$B$8)</f>
        <v>5.586313615679999E-3</v>
      </c>
      <c r="AB26" s="3">
        <f>SUM(Amtsgericht!AB26*Amtsgericht!$B$8/$B$8,'Landgericht Erstinstanz'!AB26*'Landgericht Erstinstanz'!$B$8/$B$8,'Landgericht Berufung'!AB26*'Landgericht Berufung'!$B$8/$B$8,Oberlandesgericht!AB26*Oberlandesgericht!$B$8/$B$8)</f>
        <v>2.8900667133566156E-2</v>
      </c>
      <c r="AC26" s="3">
        <f>SUM(Amtsgericht!AC26*Amtsgericht!$B$8/$B$8,'Landgericht Erstinstanz'!AC26*'Landgericht Erstinstanz'!$B$8/$B$8,'Landgericht Berufung'!AC26*'Landgericht Berufung'!$B$8/$B$8,Oberlandesgericht!AC26*Oberlandesgericht!$B$8/$B$8)</f>
        <v>1.8455459359582451E-2</v>
      </c>
      <c r="AD26" s="3">
        <f>SUM(Amtsgericht!AD26*Amtsgericht!$B$8/$B$8,'Landgericht Erstinstanz'!AD26*'Landgericht Erstinstanz'!$B$8/$B$8,'Landgericht Berufung'!AD26*'Landgericht Berufung'!$B$8/$B$8,Oberlandesgericht!AD26*Oberlandesgericht!$B$8/$B$8)</f>
        <v>2.236094729559172E-2</v>
      </c>
      <c r="AE26" s="3">
        <f>SUM(Amtsgericht!AE26*Amtsgericht!$B$8/$B$8,'Landgericht Erstinstanz'!AE26*'Landgericht Erstinstanz'!$B$8/$B$8,'Landgericht Berufung'!AE26*'Landgericht Berufung'!$B$8/$B$8,Oberlandesgericht!AE26*Oberlandesgericht!$B$8/$B$8)</f>
        <v>1.1628652832640002E-2</v>
      </c>
      <c r="AF26" s="4"/>
      <c r="AG26" s="4"/>
      <c r="AH26" s="4"/>
    </row>
    <row r="27" spans="1:34">
      <c r="A27" s="26" t="s">
        <v>122</v>
      </c>
      <c r="B27" s="3">
        <f>SUM(Amtsgericht!B27*Amtsgericht!$B$8/$B$8,'Landgericht Erstinstanz'!B27*'Landgericht Erstinstanz'!$B$8/$B$8,'Landgericht Berufung'!B27*'Landgericht Berufung'!$B$8/$B$8,Oberlandesgericht!B27*Oberlandesgericht!$B$8/$B$8)</f>
        <v>1.2343562489285104E-2</v>
      </c>
      <c r="C27" s="3">
        <f>SUM(Amtsgericht!C27*Amtsgericht!$B$8/$B$8,'Landgericht Erstinstanz'!C27*'Landgericht Erstinstanz'!$B$8/$B$8,'Landgericht Berufung'!C27*'Landgericht Berufung'!$B$8/$B$8,Oberlandesgericht!C27*Oberlandesgericht!$B$8/$B$8)</f>
        <v>1.3029054621936584E-3</v>
      </c>
      <c r="D27" s="3">
        <f>SUM(Amtsgericht!D27*Amtsgericht!$B$8/$B$8,'Landgericht Erstinstanz'!D27*'Landgericht Erstinstanz'!$B$8/$B$8,'Landgericht Berufung'!D27*'Landgericht Berufung'!$B$8/$B$8,Oberlandesgericht!D27*Oberlandesgericht!$B$8/$B$8)</f>
        <v>6.2410075443522441E-4</v>
      </c>
      <c r="E27" s="3">
        <f>SUM(Amtsgericht!E27*Amtsgericht!$B$8/$B$8,'Landgericht Erstinstanz'!E27*'Landgericht Erstinstanz'!$B$8/$B$8,'Landgericht Berufung'!E27*'Landgericht Berufung'!$B$8/$B$8,Oberlandesgericht!E27*Oberlandesgericht!$B$8/$B$8)</f>
        <v>2.8561603448589473E-3</v>
      </c>
      <c r="F27" s="3">
        <f>SUM(Amtsgericht!F27*Amtsgericht!$B$8/$B$8,'Landgericht Erstinstanz'!F27*'Landgericht Erstinstanz'!$B$8/$B$8,'Landgericht Berufung'!F27*'Landgericht Berufung'!$B$8/$B$8,Oberlandesgericht!F27*Oberlandesgericht!$B$8/$B$8)</f>
        <v>6.3296681830204938E-3</v>
      </c>
      <c r="G27" s="3">
        <f>SUM(Amtsgericht!G27*Amtsgericht!$B$8/$B$8,'Landgericht Erstinstanz'!G27*'Landgericht Erstinstanz'!$B$8/$B$8,'Landgericht Berufung'!G27*'Landgericht Berufung'!$B$8/$B$8,Oberlandesgericht!G27*Oberlandesgericht!$B$8/$B$8)</f>
        <v>6.7647619314050453E-3</v>
      </c>
      <c r="H27" s="3">
        <f>SUM(Amtsgericht!H27*Amtsgericht!$B$8/$B$8,'Landgericht Erstinstanz'!H27*'Landgericht Erstinstanz'!$B$8/$B$8,'Landgericht Berufung'!H27*'Landgericht Berufung'!$B$8/$B$8,Oberlandesgericht!H27*Oberlandesgericht!$B$8/$B$8)</f>
        <v>0</v>
      </c>
      <c r="I27" s="3">
        <f>SUM(Amtsgericht!I27*Amtsgericht!$B$8/$B$8,'Landgericht Erstinstanz'!I27*'Landgericht Erstinstanz'!$B$8/$B$8,'Landgericht Berufung'!I27*'Landgericht Berufung'!$B$8/$B$8,Oberlandesgericht!I27*Oberlandesgericht!$B$8/$B$8)</f>
        <v>1.1659457463503407E-2</v>
      </c>
      <c r="J27" s="3">
        <f>SUM(Amtsgericht!J27*Amtsgericht!$B$8/$B$8,'Landgericht Erstinstanz'!J27*'Landgericht Erstinstanz'!$B$8/$B$8,'Landgericht Berufung'!J27*'Landgericht Berufung'!$B$8/$B$8,Oberlandesgericht!J27*Oberlandesgericht!$B$8/$B$8)</f>
        <v>6.5155163605386066E-3</v>
      </c>
      <c r="K27" s="3">
        <f>SUM(Amtsgericht!K27*Amtsgericht!$B$8/$B$8,'Landgericht Erstinstanz'!K27*'Landgericht Erstinstanz'!$B$8/$B$8,'Landgericht Berufung'!K27*'Landgericht Berufung'!$B$8/$B$8,Oberlandesgericht!K27*Oberlandesgericht!$B$8/$B$8)</f>
        <v>2.0508366800173219E-2</v>
      </c>
      <c r="L27" s="3">
        <f>SUM(Amtsgericht!L27*Amtsgericht!$B$8/$B$8,'Landgericht Erstinstanz'!L27*'Landgericht Erstinstanz'!$B$8/$B$8,'Landgericht Berufung'!L27*'Landgericht Berufung'!$B$8/$B$8,Oberlandesgericht!L27*Oberlandesgericht!$B$8/$B$8)</f>
        <v>6.6261397606795338E-3</v>
      </c>
      <c r="M27" s="3">
        <f>SUM(Amtsgericht!M27*Amtsgericht!$B$8/$B$8,'Landgericht Erstinstanz'!M27*'Landgericht Erstinstanz'!$B$8/$B$8,'Landgericht Berufung'!M27*'Landgericht Berufung'!$B$8/$B$8,Oberlandesgericht!M27*Oberlandesgericht!$B$8/$B$8)</f>
        <v>2.5262157837590719E-2</v>
      </c>
      <c r="N27" s="3">
        <f>SUM(Amtsgericht!N27*Amtsgericht!$B$8/$B$8,'Landgericht Erstinstanz'!N27*'Landgericht Erstinstanz'!$B$8/$B$8,'Landgericht Berufung'!N27*'Landgericht Berufung'!$B$8/$B$8,Oberlandesgericht!N27*Oberlandesgericht!$B$8/$B$8)</f>
        <v>4.6198902913087876E-3</v>
      </c>
      <c r="O27" s="3">
        <f>SUM(Amtsgericht!O27*Amtsgericht!$B$8/$B$8,'Landgericht Erstinstanz'!O27*'Landgericht Erstinstanz'!$B$8/$B$8,'Landgericht Berufung'!O27*'Landgericht Berufung'!$B$8/$B$8,Oberlandesgericht!O27*Oberlandesgericht!$B$8/$B$8)</f>
        <v>1.3911993632347401E-2</v>
      </c>
      <c r="P27" s="3">
        <f>SUM(Amtsgericht!P27*Amtsgericht!$B$8/$B$8,'Landgericht Erstinstanz'!P27*'Landgericht Erstinstanz'!$B$8/$B$8,'Landgericht Berufung'!P27*'Landgericht Berufung'!$B$8/$B$8,Oberlandesgericht!P27*Oberlandesgericht!$B$8/$B$8)</f>
        <v>2.085642924017413E-2</v>
      </c>
      <c r="Q27" s="3">
        <f>SUM(Amtsgericht!Q27*Amtsgericht!$B$8/$B$8,'Landgericht Erstinstanz'!Q27*'Landgericht Erstinstanz'!$B$8/$B$8,'Landgericht Berufung'!Q27*'Landgericht Berufung'!$B$8/$B$8,Oberlandesgericht!Q27*Oberlandesgericht!$B$8/$B$8)</f>
        <v>4.4550600981560801E-2</v>
      </c>
      <c r="R27" s="3">
        <f>SUM(Amtsgericht!R27*Amtsgericht!$B$8/$B$8,'Landgericht Erstinstanz'!R27*'Landgericht Erstinstanz'!$B$8/$B$8,'Landgericht Berufung'!R27*'Landgericht Berufung'!$B$8/$B$8,Oberlandesgericht!R27*Oberlandesgericht!$B$8/$B$8)</f>
        <v>1.9844127354994138E-2</v>
      </c>
      <c r="S27" s="3">
        <f>SUM(Amtsgericht!S27*Amtsgericht!$B$8/$B$8,'Landgericht Erstinstanz'!S27*'Landgericht Erstinstanz'!$B$8/$B$8,'Landgericht Berufung'!S27*'Landgericht Berufung'!$B$8/$B$8,Oberlandesgericht!S27*Oberlandesgericht!$B$8/$B$8)</f>
        <v>7.4596099676178763E-3</v>
      </c>
      <c r="T27" s="3">
        <f>SUM(Amtsgericht!T27*Amtsgericht!$B$8/$B$8,'Landgericht Erstinstanz'!T27*'Landgericht Erstinstanz'!$B$8/$B$8,'Landgericht Berufung'!T27*'Landgericht Berufung'!$B$8/$B$8,Oberlandesgericht!T27*Oberlandesgericht!$B$8/$B$8)</f>
        <v>7.8686734432825214E-3</v>
      </c>
      <c r="U27" s="3">
        <f>SUM(Amtsgericht!U27*Amtsgericht!$B$8/$B$8,'Landgericht Erstinstanz'!U27*'Landgericht Erstinstanz'!$B$8/$B$8,'Landgericht Berufung'!U27*'Landgericht Berufung'!$B$8/$B$8,Oberlandesgericht!U27*Oberlandesgericht!$B$8/$B$8)</f>
        <v>8.814945762579551E-3</v>
      </c>
      <c r="V27" s="3">
        <f>SUM(Amtsgericht!V27*Amtsgericht!$B$8/$B$8,'Landgericht Erstinstanz'!V27*'Landgericht Erstinstanz'!$B$8/$B$8,'Landgericht Berufung'!V27*'Landgericht Berufung'!$B$8/$B$8,Oberlandesgericht!V27*Oberlandesgericht!$B$8/$B$8)</f>
        <v>7.5657544576776935E-3</v>
      </c>
      <c r="W27" s="3">
        <f>SUM(Amtsgericht!W27*Amtsgericht!$B$8/$B$8,'Landgericht Erstinstanz'!W27*'Landgericht Erstinstanz'!$B$8/$B$8,'Landgericht Berufung'!W27*'Landgericht Berufung'!$B$8/$B$8,Oberlandesgericht!W27*Oberlandesgericht!$B$8/$B$8)</f>
        <v>8.1670239748089513E-3</v>
      </c>
      <c r="X27" s="3">
        <f>SUM(Amtsgericht!X27*Amtsgericht!$B$8/$B$8,'Landgericht Erstinstanz'!X27*'Landgericht Erstinstanz'!$B$8/$B$8,'Landgericht Berufung'!X27*'Landgericht Berufung'!$B$8/$B$8,Oberlandesgericht!X27*Oberlandesgericht!$B$8/$B$8)</f>
        <v>1.9648413406874485E-3</v>
      </c>
      <c r="Y27" s="3">
        <f>SUM(Amtsgericht!Y27*Amtsgericht!$B$8/$B$8,'Landgericht Erstinstanz'!Y27*'Landgericht Erstinstanz'!$B$8/$B$8,'Landgericht Berufung'!Y27*'Landgericht Berufung'!$B$8/$B$8,Oberlandesgericht!Y27*Oberlandesgericht!$B$8/$B$8)</f>
        <v>0</v>
      </c>
      <c r="Z27" s="3">
        <f>SUM(Amtsgericht!Z27*Amtsgericht!$B$8/$B$8,'Landgericht Erstinstanz'!Z27*'Landgericht Erstinstanz'!$B$8/$B$8,'Landgericht Berufung'!Z27*'Landgericht Berufung'!$B$8/$B$8,Oberlandesgericht!Z27*Oberlandesgericht!$B$8/$B$8)</f>
        <v>2.0645072057947824E-3</v>
      </c>
      <c r="AA27" s="3">
        <f>SUM(Amtsgericht!AA27*Amtsgericht!$B$8/$B$8,'Landgericht Erstinstanz'!AA27*'Landgericht Erstinstanz'!$B$8/$B$8,'Landgericht Berufung'!AA27*'Landgericht Berufung'!$B$8/$B$8,Oberlandesgericht!AA27*Oberlandesgericht!$B$8/$B$8)</f>
        <v>4.1897352117599993E-3</v>
      </c>
      <c r="AB27" s="3">
        <f>SUM(Amtsgericht!AB27*Amtsgericht!$B$8/$B$8,'Landgericht Erstinstanz'!AB27*'Landgericht Erstinstanz'!$B$8/$B$8,'Landgericht Berufung'!AB27*'Landgericht Berufung'!$B$8/$B$8,Oberlandesgericht!AB27*Oberlandesgericht!$B$8/$B$8)</f>
        <v>2.24848810160828E-2</v>
      </c>
      <c r="AC27" s="3">
        <f>SUM(Amtsgericht!AC27*Amtsgericht!$B$8/$B$8,'Landgericht Erstinstanz'!AC27*'Landgericht Erstinstanz'!$B$8/$B$8,'Landgericht Berufung'!AC27*'Landgericht Berufung'!$B$8/$B$8,Oberlandesgericht!AC27*Oberlandesgericht!$B$8/$B$8)</f>
        <v>2.1051798197992259E-3</v>
      </c>
      <c r="AD27" s="3">
        <f>SUM(Amtsgericht!AD27*Amtsgericht!$B$8/$B$8,'Landgericht Erstinstanz'!AD27*'Landgericht Erstinstanz'!$B$8/$B$8,'Landgericht Berufung'!AD27*'Landgericht Berufung'!$B$8/$B$8,Oberlandesgericht!AD27*Oberlandesgericht!$B$8/$B$8)</f>
        <v>1.5023454730813828E-2</v>
      </c>
      <c r="AE27" s="3">
        <f>SUM(Amtsgericht!AE27*Amtsgericht!$B$8/$B$8,'Landgericht Erstinstanz'!AE27*'Landgericht Erstinstanz'!$B$8/$B$8,'Landgericht Berufung'!AE27*'Landgericht Berufung'!$B$8/$B$8,Oberlandesgericht!AE27*Oberlandesgericht!$B$8/$B$8)</f>
        <v>3.4484931370875882E-2</v>
      </c>
      <c r="AF27" s="4"/>
      <c r="AG27" s="4"/>
      <c r="AH27" s="4"/>
    </row>
    <row r="28" spans="1:34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>
      <c r="A29" s="5" t="s">
        <v>54</v>
      </c>
      <c r="B29" s="25">
        <f>SUM(Amtsgericht!B29*Amtsgericht!B4/B4,'Landgericht Erstinstanz'!B29*'Landgericht Erstinstanz'!B4/B4,'Landgericht Berufung'!B29*'Landgericht Berufung'!B4/B4,Oberlandesgericht!B29*Oberlandesgericht!B4/B4)</f>
        <v>9.0755678013333743</v>
      </c>
      <c r="C29" s="25">
        <f>SUM(Amtsgericht!C29*Amtsgericht!C4/C4,'Landgericht Erstinstanz'!C29*'Landgericht Erstinstanz'!C4/C4,'Landgericht Berufung'!C29*'Landgericht Berufung'!C4/C4,Oberlandesgericht!C29*Oberlandesgericht!C4/C4)</f>
        <v>7.8306115843054611</v>
      </c>
      <c r="D29" s="25">
        <f>SUM(Amtsgericht!D29*Amtsgericht!D4/D4,'Landgericht Erstinstanz'!D29*'Landgericht Erstinstanz'!D4/D4,'Landgericht Berufung'!D29*'Landgericht Berufung'!D4/D4,Oberlandesgericht!D29*Oberlandesgericht!D4/D4)</f>
        <v>7.8463115514755222</v>
      </c>
      <c r="E29" s="25">
        <f>SUM(Amtsgericht!E29*Amtsgericht!E4/E4,'Landgericht Erstinstanz'!E29*'Landgericht Erstinstanz'!E4/E4,'Landgericht Berufung'!E29*'Landgericht Berufung'!E4/E4,Oberlandesgericht!E29*Oberlandesgericht!E4/E4)</f>
        <v>7.5545209392675536</v>
      </c>
      <c r="F29" s="25">
        <f>SUM(Amtsgericht!F29*Amtsgericht!F4/F4,'Landgericht Erstinstanz'!F29*'Landgericht Erstinstanz'!F4/F4,'Landgericht Berufung'!F29*'Landgericht Berufung'!F4/F4,Oberlandesgericht!F29*Oberlandesgericht!F4/F4)</f>
        <v>10.678249128919861</v>
      </c>
      <c r="G29" s="25">
        <f>SUM(Amtsgericht!G29*Amtsgericht!G4/G4,'Landgericht Erstinstanz'!G29*'Landgericht Erstinstanz'!G4/G4,'Landgericht Berufung'!G29*'Landgericht Berufung'!G4/G4,Oberlandesgericht!G29*Oberlandesgericht!G4/G4)</f>
        <v>10.762184645709011</v>
      </c>
      <c r="H29" s="25">
        <f>SUM(Amtsgericht!H29*Amtsgericht!H4/H4,'Landgericht Erstinstanz'!H29*'Landgericht Erstinstanz'!H4/H4,'Landgericht Berufung'!H29*'Landgericht Berufung'!H4/H4,Oberlandesgericht!H29*Oberlandesgericht!H4/H4)</f>
        <v>9.824229403253387</v>
      </c>
      <c r="I29" s="25">
        <f>SUM(Amtsgericht!I29*Amtsgericht!I4/I4,'Landgericht Erstinstanz'!I29*'Landgericht Erstinstanz'!I4/I4,'Landgericht Berufung'!I29*'Landgericht Berufung'!I4/I4,Oberlandesgericht!I29*Oberlandesgericht!I4/I4)</f>
        <v>11.040450206759321</v>
      </c>
      <c r="J29" s="25">
        <f>SUM(Amtsgericht!J29*Amtsgericht!J4/J4,'Landgericht Erstinstanz'!J29*'Landgericht Erstinstanz'!J4/J4,'Landgericht Berufung'!J29*'Landgericht Berufung'!J4/J4,Oberlandesgericht!J29*Oberlandesgericht!J4/J4)</f>
        <v>7.6539433572149838</v>
      </c>
      <c r="K29" s="25">
        <f>SUM(Amtsgericht!K29*Amtsgericht!K4/K4,'Landgericht Erstinstanz'!K29*'Landgericht Erstinstanz'!K4/K4,'Landgericht Berufung'!K29*'Landgericht Berufung'!K4/K4,Oberlandesgericht!K29*Oberlandesgericht!K4/K4)</f>
        <v>10.413919384350447</v>
      </c>
      <c r="L29" s="25">
        <f>SUM(Amtsgericht!L29*Amtsgericht!L4/L4,'Landgericht Erstinstanz'!L29*'Landgericht Erstinstanz'!L4/L4,'Landgericht Berufung'!L29*'Landgericht Berufung'!L4/L4,Oberlandesgericht!L29*Oberlandesgericht!L4/L4)</f>
        <v>11.694329513320435</v>
      </c>
      <c r="M29" s="25">
        <f>SUM(Amtsgericht!M29*Amtsgericht!M4/M4,'Landgericht Erstinstanz'!M29*'Landgericht Erstinstanz'!M4/M4,'Landgericht Berufung'!M29*'Landgericht Berufung'!M4/M4,Oberlandesgericht!M29*Oberlandesgericht!M4/M4)</f>
        <v>7.6611421582463084</v>
      </c>
      <c r="N29" s="25">
        <f>SUM(Amtsgericht!N29*Amtsgericht!N4/N4,'Landgericht Erstinstanz'!N29*'Landgericht Erstinstanz'!N4/N4,'Landgericht Berufung'!N29*'Landgericht Berufung'!N4/N4,Oberlandesgericht!N29*Oberlandesgericht!N4/N4)</f>
        <v>10.394669474104713</v>
      </c>
      <c r="O29" s="25">
        <f>SUM(Amtsgericht!O29*Amtsgericht!O4/O4,'Landgericht Erstinstanz'!O29*'Landgericht Erstinstanz'!O4/O4,'Landgericht Berufung'!O29*'Landgericht Berufung'!O4/O4,Oberlandesgericht!O29*Oberlandesgericht!O4/O4)</f>
        <v>11.703506676336334</v>
      </c>
      <c r="P29" s="25">
        <f>SUM(Amtsgericht!P29*Amtsgericht!P4/P4,'Landgericht Erstinstanz'!P29*'Landgericht Erstinstanz'!P4/P4,'Landgericht Berufung'!P29*'Landgericht Berufung'!P4/P4,Oberlandesgericht!P29*Oberlandesgericht!P4/P4)</f>
        <v>9.3193895885201385</v>
      </c>
      <c r="Q29" s="25">
        <f>SUM(Amtsgericht!Q29*Amtsgericht!Q4/Q4,'Landgericht Erstinstanz'!Q29*'Landgericht Erstinstanz'!Q4/Q4,'Landgericht Berufung'!Q29*'Landgericht Berufung'!Q4/Q4,Oberlandesgericht!Q29*Oberlandesgericht!Q4/Q4)</f>
        <v>10.92946885821587</v>
      </c>
      <c r="R29" s="25">
        <f>SUM(Amtsgericht!R29*Amtsgericht!R4/R4,'Landgericht Erstinstanz'!R29*'Landgericht Erstinstanz'!R4/R4,'Landgericht Berufung'!R29*'Landgericht Berufung'!R4/R4,Oberlandesgericht!R29*Oberlandesgericht!R4/R4)</f>
        <v>9.4168501864443943</v>
      </c>
      <c r="S29" s="25">
        <f>SUM(Amtsgericht!S29*Amtsgericht!S4/S4,'Landgericht Erstinstanz'!S29*'Landgericht Erstinstanz'!S4/S4,'Landgericht Berufung'!S29*'Landgericht Berufung'!S4/S4,Oberlandesgericht!S29*Oberlandesgericht!S4/S4)</f>
        <v>8.2486926898509587</v>
      </c>
      <c r="T29" s="25">
        <f>SUM(Amtsgericht!T29*Amtsgericht!T4/T4,'Landgericht Erstinstanz'!T29*'Landgericht Erstinstanz'!T4/T4,'Landgericht Berufung'!T29*'Landgericht Berufung'!T4/T4,Oberlandesgericht!T29*Oberlandesgericht!T4/T4)</f>
        <v>8.5172947254246392</v>
      </c>
      <c r="U29" s="25">
        <f>SUM(Amtsgericht!U29*Amtsgericht!U4/U4,'Landgericht Erstinstanz'!U29*'Landgericht Erstinstanz'!U4/U4,'Landgericht Berufung'!U29*'Landgericht Berufung'!U4/U4,Oberlandesgericht!U29*Oberlandesgericht!U4/U4)</f>
        <v>8.4415999846487431</v>
      </c>
      <c r="V29" s="25">
        <f>SUM(Amtsgericht!V29*Amtsgericht!V4/V4,'Landgericht Erstinstanz'!V29*'Landgericht Erstinstanz'!V4/V4,'Landgericht Berufung'!V29*'Landgericht Berufung'!V4/V4,Oberlandesgericht!V29*Oberlandesgericht!V4/V4)</f>
        <v>8.4619368294421093</v>
      </c>
      <c r="W29" s="25">
        <f>SUM(Amtsgericht!W29*Amtsgericht!W4/W4,'Landgericht Erstinstanz'!W29*'Landgericht Erstinstanz'!W4/W4,'Landgericht Berufung'!W29*'Landgericht Berufung'!W4/W4,Oberlandesgericht!W29*Oberlandesgericht!W4/W4)</f>
        <v>8.5965476083907717</v>
      </c>
      <c r="X29" s="25">
        <f>SUM(Amtsgericht!X29*Amtsgericht!X4/X4,'Landgericht Erstinstanz'!X29*'Landgericht Erstinstanz'!X4/X4,'Landgericht Berufung'!X29*'Landgericht Berufung'!X4/X4,Oberlandesgericht!X29*Oberlandesgericht!X4/X4)</f>
        <v>8.6252504389135591</v>
      </c>
      <c r="Y29" s="25">
        <f>SUM(Amtsgericht!Y29*Amtsgericht!Y4/Y4,'Landgericht Erstinstanz'!Y29*'Landgericht Erstinstanz'!Y4/Y4,'Landgericht Berufung'!Y29*'Landgericht Berufung'!Y4/Y4,Oberlandesgericht!Y29*Oberlandesgericht!Y4/Y4)</f>
        <v>8.4729734096574649</v>
      </c>
      <c r="Z29" s="25">
        <f>SUM(Amtsgericht!Z29*Amtsgericht!Z4/Z4,'Landgericht Erstinstanz'!Z29*'Landgericht Erstinstanz'!Z4/Z4,'Landgericht Berufung'!Z29*'Landgericht Berufung'!Z4/Z4,Oberlandesgericht!Z29*Oberlandesgericht!Z4/Z4)</f>
        <v>7.4705932861757365</v>
      </c>
      <c r="AA29" s="25">
        <f>SUM(Amtsgericht!AA29*Amtsgericht!AA4/AA4,'Landgericht Erstinstanz'!AA29*'Landgericht Erstinstanz'!AA4/AA4,'Landgericht Berufung'!AA29*'Landgericht Berufung'!AA4/AA4,Oberlandesgericht!AA29*Oberlandesgericht!AA4/AA4)</f>
        <v>5.6920971472629152</v>
      </c>
      <c r="AB29" s="25">
        <f>SUM(Amtsgericht!AB29*Amtsgericht!AB4/AB4,'Landgericht Erstinstanz'!AB29*'Landgericht Erstinstanz'!AB4/AB4,'Landgericht Berufung'!AB29*'Landgericht Berufung'!AB4/AB4,Oberlandesgericht!AB29*Oberlandesgericht!AB4/AB4)</f>
        <v>11.704241181876016</v>
      </c>
      <c r="AC29" s="25">
        <f>SUM(Amtsgericht!AC29*Amtsgericht!AC4/AC4,'Landgericht Erstinstanz'!AC29*'Landgericht Erstinstanz'!AC4/AC4,'Landgericht Berufung'!AC29*'Landgericht Berufung'!AC4/AC4,Oberlandesgericht!AC29*Oberlandesgericht!AC4/AC4)</f>
        <v>9.1804876417271473</v>
      </c>
      <c r="AD29" s="25">
        <f>SUM(Amtsgericht!AD29*Amtsgericht!AD4/AD4,'Landgericht Erstinstanz'!AD29*'Landgericht Erstinstanz'!AD4/AD4,'Landgericht Berufung'!AD29*'Landgericht Berufung'!AD4/AD4,Oberlandesgericht!AD29*Oberlandesgericht!AD4/AD4)</f>
        <v>9.7121061900724026</v>
      </c>
      <c r="AE29" s="25">
        <f>SUM(Amtsgericht!AE29*Amtsgericht!AE4/AE4,'Landgericht Erstinstanz'!AE29*'Landgericht Erstinstanz'!AE4/AE4,'Landgericht Berufung'!AE29*'Landgericht Berufung'!AE4/AE4,Oberlandesgericht!AE29*Oberlandesgericht!AE4/AE4)</f>
        <v>12.503345884884348</v>
      </c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>
      <c r="A33" s="24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0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honeticPr fontId="12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zoomScale="150" zoomScaleNormal="150" zoomScalePageLayoutView="150" workbookViewId="0">
      <pane xSplit="1" topLeftCell="B1" activePane="topRight" state="frozen"/>
      <selection activeCell="A2" sqref="A2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2" customFormat="1">
      <c r="A1" s="11" t="s">
        <v>166</v>
      </c>
      <c r="B1" s="11" t="s">
        <v>17</v>
      </c>
      <c r="C1" s="31" t="s">
        <v>0</v>
      </c>
      <c r="D1" s="31"/>
      <c r="E1" s="31"/>
      <c r="F1" s="31" t="s">
        <v>1</v>
      </c>
      <c r="G1" s="31"/>
      <c r="H1" s="31"/>
      <c r="I1" s="31"/>
      <c r="J1" s="11" t="s">
        <v>2</v>
      </c>
      <c r="K1" s="11" t="s">
        <v>14</v>
      </c>
      <c r="L1" s="11" t="s">
        <v>3</v>
      </c>
      <c r="M1" s="11" t="s">
        <v>4</v>
      </c>
      <c r="N1" s="11" t="s">
        <v>5</v>
      </c>
      <c r="O1" s="11" t="s">
        <v>6</v>
      </c>
      <c r="P1" s="31" t="s">
        <v>7</v>
      </c>
      <c r="Q1" s="31"/>
      <c r="R1" s="31"/>
      <c r="S1" s="31"/>
      <c r="T1" s="11" t="s">
        <v>16</v>
      </c>
      <c r="U1" s="11"/>
      <c r="V1" s="11"/>
      <c r="W1" s="11"/>
      <c r="X1" s="31" t="s">
        <v>8</v>
      </c>
      <c r="Y1" s="31"/>
      <c r="Z1" s="31"/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/>
      <c r="AG1" s="11" t="s">
        <v>37</v>
      </c>
      <c r="AH1" s="11"/>
      <c r="AI1" s="11"/>
    </row>
    <row r="2" spans="1:35" s="14" customFormat="1">
      <c r="A2" s="13" t="s">
        <v>15</v>
      </c>
      <c r="B2" s="13"/>
      <c r="C2" s="13" t="s">
        <v>18</v>
      </c>
      <c r="D2" s="13" t="s">
        <v>19</v>
      </c>
      <c r="E2" s="13" t="s">
        <v>20</v>
      </c>
      <c r="F2" s="13" t="s">
        <v>21</v>
      </c>
      <c r="G2" s="13" t="s">
        <v>22</v>
      </c>
      <c r="H2" s="13" t="s">
        <v>24</v>
      </c>
      <c r="I2" s="13" t="s">
        <v>23</v>
      </c>
      <c r="J2" s="13"/>
      <c r="K2" s="13"/>
      <c r="L2" s="13"/>
      <c r="M2" s="13"/>
      <c r="N2" s="13"/>
      <c r="O2" s="13"/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/>
      <c r="AB2" s="13"/>
      <c r="AC2" s="13"/>
      <c r="AD2" s="13"/>
      <c r="AE2" s="13"/>
      <c r="AF2" s="13"/>
      <c r="AG2" s="13"/>
      <c r="AH2" s="13"/>
      <c r="AI2" s="13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1020966</v>
      </c>
      <c r="C4" s="2">
        <v>107571</v>
      </c>
      <c r="D4" s="2">
        <v>48241</v>
      </c>
      <c r="E4" s="2">
        <v>59330</v>
      </c>
      <c r="F4" s="2">
        <v>136921</v>
      </c>
      <c r="G4" s="2">
        <v>83305</v>
      </c>
      <c r="H4" s="2">
        <v>31057</v>
      </c>
      <c r="I4" s="2">
        <v>22559</v>
      </c>
      <c r="J4" s="2">
        <v>77415</v>
      </c>
      <c r="K4" s="2">
        <v>26894</v>
      </c>
      <c r="L4" s="2">
        <v>10328</v>
      </c>
      <c r="M4" s="2">
        <v>34805</v>
      </c>
      <c r="N4" s="2">
        <v>83425</v>
      </c>
      <c r="O4" s="2">
        <v>17452</v>
      </c>
      <c r="P4" s="2">
        <v>88603</v>
      </c>
      <c r="Q4" s="2">
        <v>14735</v>
      </c>
      <c r="R4" s="2">
        <v>49527</v>
      </c>
      <c r="S4" s="2">
        <v>24341</v>
      </c>
      <c r="T4" s="2">
        <v>258004</v>
      </c>
      <c r="U4" s="2">
        <v>75994</v>
      </c>
      <c r="V4" s="2">
        <v>112167</v>
      </c>
      <c r="W4" s="2">
        <v>69843</v>
      </c>
      <c r="X4" s="2">
        <v>49120</v>
      </c>
      <c r="Y4" s="2">
        <v>31271</v>
      </c>
      <c r="Z4" s="2">
        <v>17849</v>
      </c>
      <c r="AA4" s="2">
        <v>13423</v>
      </c>
      <c r="AB4" s="2">
        <v>41101</v>
      </c>
      <c r="AC4" s="2">
        <v>22288</v>
      </c>
      <c r="AD4" s="2">
        <v>33398</v>
      </c>
      <c r="AE4" s="2">
        <v>20218</v>
      </c>
      <c r="AF4" s="4"/>
      <c r="AG4" s="4" t="s">
        <v>61</v>
      </c>
      <c r="AH4" s="4"/>
      <c r="AI4" s="4"/>
    </row>
    <row r="5" spans="1:35">
      <c r="A5" s="4" t="s">
        <v>39</v>
      </c>
      <c r="B5" s="2">
        <v>158134</v>
      </c>
      <c r="C5" s="2">
        <v>20951</v>
      </c>
      <c r="D5" s="2">
        <v>8611</v>
      </c>
      <c r="E5" s="2">
        <v>12340</v>
      </c>
      <c r="F5" s="2">
        <v>25364</v>
      </c>
      <c r="G5" s="2">
        <v>15181</v>
      </c>
      <c r="H5" s="2">
        <v>5755</v>
      </c>
      <c r="I5" s="2">
        <v>4428</v>
      </c>
      <c r="J5" s="2">
        <v>8607</v>
      </c>
      <c r="K5" s="2">
        <v>3427</v>
      </c>
      <c r="L5" s="2">
        <v>1707</v>
      </c>
      <c r="M5" s="2">
        <v>4207</v>
      </c>
      <c r="N5" s="2">
        <v>11965</v>
      </c>
      <c r="O5" s="2">
        <v>2273</v>
      </c>
      <c r="P5" s="2">
        <v>13463</v>
      </c>
      <c r="Q5" s="2">
        <v>2288</v>
      </c>
      <c r="R5" s="2">
        <v>7212</v>
      </c>
      <c r="S5" s="2">
        <v>3963</v>
      </c>
      <c r="T5" s="2">
        <v>39233</v>
      </c>
      <c r="U5" s="2">
        <v>10990</v>
      </c>
      <c r="V5" s="2">
        <v>18133</v>
      </c>
      <c r="W5" s="2">
        <v>10110</v>
      </c>
      <c r="X5" s="2">
        <v>7235</v>
      </c>
      <c r="Y5" s="2">
        <v>4599</v>
      </c>
      <c r="Z5" s="2">
        <v>2636</v>
      </c>
      <c r="AA5" s="2">
        <v>2472</v>
      </c>
      <c r="AB5" s="2">
        <v>6088</v>
      </c>
      <c r="AC5" s="2">
        <v>2649</v>
      </c>
      <c r="AD5" s="2">
        <v>5573</v>
      </c>
      <c r="AE5" s="2">
        <v>2920</v>
      </c>
      <c r="AF5" s="4"/>
      <c r="AG5" s="4" t="s">
        <v>40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1010995</v>
      </c>
      <c r="C7" s="2">
        <v>106259</v>
      </c>
      <c r="D7" s="2">
        <v>47328</v>
      </c>
      <c r="E7" s="2">
        <v>58931</v>
      </c>
      <c r="F7" s="2">
        <v>136635</v>
      </c>
      <c r="G7" s="2">
        <v>83118</v>
      </c>
      <c r="H7" s="2">
        <v>31010</v>
      </c>
      <c r="I7" s="2">
        <v>22507</v>
      </c>
      <c r="J7" s="2">
        <v>76060</v>
      </c>
      <c r="K7" s="2">
        <v>26782</v>
      </c>
      <c r="L7" s="2">
        <v>10316</v>
      </c>
      <c r="M7" s="2">
        <v>34716</v>
      </c>
      <c r="N7" s="2">
        <v>83136</v>
      </c>
      <c r="O7" s="2">
        <v>17232</v>
      </c>
      <c r="P7" s="2">
        <v>87712</v>
      </c>
      <c r="Q7" s="2">
        <v>14465</v>
      </c>
      <c r="R7" s="2">
        <v>49269</v>
      </c>
      <c r="S7" s="2">
        <v>23978</v>
      </c>
      <c r="T7" s="2">
        <v>254442</v>
      </c>
      <c r="U7" s="2">
        <v>74845</v>
      </c>
      <c r="V7" s="2">
        <v>110943</v>
      </c>
      <c r="W7" s="2">
        <v>68654</v>
      </c>
      <c r="X7" s="2">
        <v>48830</v>
      </c>
      <c r="Y7" s="2">
        <v>31257</v>
      </c>
      <c r="Z7" s="2">
        <v>17573</v>
      </c>
      <c r="AA7" s="2">
        <v>13015</v>
      </c>
      <c r="AB7" s="2">
        <v>40925</v>
      </c>
      <c r="AC7" s="2">
        <v>22168</v>
      </c>
      <c r="AD7" s="2">
        <v>32598</v>
      </c>
      <c r="AE7" s="2">
        <v>20169</v>
      </c>
      <c r="AF7" s="4"/>
      <c r="AG7" s="4" t="s">
        <v>47</v>
      </c>
      <c r="AH7" s="4"/>
      <c r="AI7" s="4"/>
    </row>
    <row r="8" spans="1:35">
      <c r="A8" s="5" t="s">
        <v>46</v>
      </c>
      <c r="B8" s="10">
        <f>B4-B7</f>
        <v>9971</v>
      </c>
      <c r="C8" s="10">
        <f t="shared" ref="C8:AE8" si="0">C4-C7</f>
        <v>1312</v>
      </c>
      <c r="D8" s="10">
        <f t="shared" si="0"/>
        <v>913</v>
      </c>
      <c r="E8" s="10">
        <f t="shared" si="0"/>
        <v>399</v>
      </c>
      <c r="F8" s="10">
        <f t="shared" si="0"/>
        <v>286</v>
      </c>
      <c r="G8" s="10">
        <f t="shared" si="0"/>
        <v>187</v>
      </c>
      <c r="H8" s="10">
        <f t="shared" si="0"/>
        <v>47</v>
      </c>
      <c r="I8" s="10">
        <f t="shared" si="0"/>
        <v>52</v>
      </c>
      <c r="J8" s="10">
        <f t="shared" si="0"/>
        <v>1355</v>
      </c>
      <c r="K8" s="10">
        <f t="shared" si="0"/>
        <v>112</v>
      </c>
      <c r="L8" s="10">
        <f t="shared" si="0"/>
        <v>12</v>
      </c>
      <c r="M8" s="10">
        <f t="shared" si="0"/>
        <v>89</v>
      </c>
      <c r="N8" s="10">
        <f t="shared" si="0"/>
        <v>289</v>
      </c>
      <c r="O8" s="10">
        <f t="shared" si="0"/>
        <v>220</v>
      </c>
      <c r="P8" s="10">
        <f t="shared" si="0"/>
        <v>891</v>
      </c>
      <c r="Q8" s="10">
        <f t="shared" si="0"/>
        <v>270</v>
      </c>
      <c r="R8" s="10">
        <f t="shared" si="0"/>
        <v>258</v>
      </c>
      <c r="S8" s="10">
        <f t="shared" si="0"/>
        <v>363</v>
      </c>
      <c r="T8" s="10">
        <f t="shared" si="0"/>
        <v>3562</v>
      </c>
      <c r="U8" s="10">
        <f t="shared" si="0"/>
        <v>1149</v>
      </c>
      <c r="V8" s="10">
        <f t="shared" si="0"/>
        <v>1224</v>
      </c>
      <c r="W8" s="10">
        <f t="shared" si="0"/>
        <v>1189</v>
      </c>
      <c r="X8" s="10">
        <f t="shared" si="0"/>
        <v>290</v>
      </c>
      <c r="Y8" s="10">
        <f t="shared" si="0"/>
        <v>14</v>
      </c>
      <c r="Z8" s="10">
        <f t="shared" si="0"/>
        <v>276</v>
      </c>
      <c r="AA8" s="10">
        <f t="shared" si="0"/>
        <v>408</v>
      </c>
      <c r="AB8" s="10">
        <f t="shared" si="0"/>
        <v>176</v>
      </c>
      <c r="AC8" s="10">
        <f t="shared" si="0"/>
        <v>120</v>
      </c>
      <c r="AD8" s="10">
        <f t="shared" si="0"/>
        <v>800</v>
      </c>
      <c r="AE8" s="10">
        <f t="shared" si="0"/>
        <v>49</v>
      </c>
      <c r="AF8" s="4"/>
      <c r="AG8" s="4"/>
      <c r="AH8" s="4"/>
      <c r="AI8" s="4"/>
    </row>
    <row r="9" spans="1:35">
      <c r="A9" s="5" t="s">
        <v>38</v>
      </c>
      <c r="B9" s="3">
        <f>B8/B4</f>
        <v>9.7662409913748353E-3</v>
      </c>
      <c r="C9" s="3">
        <f t="shared" ref="C9:AE9" si="1">C8/C4</f>
        <v>1.2196595736769204E-2</v>
      </c>
      <c r="D9" s="3">
        <f t="shared" si="1"/>
        <v>1.8925809995646855E-2</v>
      </c>
      <c r="E9" s="3">
        <f t="shared" si="1"/>
        <v>6.7250969155570536E-3</v>
      </c>
      <c r="F9" s="3">
        <f t="shared" si="1"/>
        <v>2.0887957289239781E-3</v>
      </c>
      <c r="G9" s="3">
        <f t="shared" si="1"/>
        <v>2.2447632194946281E-3</v>
      </c>
      <c r="H9" s="3">
        <f t="shared" si="1"/>
        <v>1.5133464275364653E-3</v>
      </c>
      <c r="I9" s="3">
        <f t="shared" si="1"/>
        <v>2.3050667139500863E-3</v>
      </c>
      <c r="J9" s="3">
        <f t="shared" si="1"/>
        <v>1.7503067880901634E-2</v>
      </c>
      <c r="K9" s="3">
        <f t="shared" si="1"/>
        <v>4.1644976574700676E-3</v>
      </c>
      <c r="L9" s="3">
        <f t="shared" si="1"/>
        <v>1.1618900077459333E-3</v>
      </c>
      <c r="M9" s="3">
        <f t="shared" si="1"/>
        <v>2.5571038643873007E-3</v>
      </c>
      <c r="N9" s="3">
        <f t="shared" si="1"/>
        <v>3.464189391669164E-3</v>
      </c>
      <c r="O9" s="3">
        <f t="shared" si="1"/>
        <v>1.2606005042402018E-2</v>
      </c>
      <c r="P9" s="3">
        <f t="shared" si="1"/>
        <v>1.0056092908817985E-2</v>
      </c>
      <c r="Q9" s="3">
        <f t="shared" si="1"/>
        <v>1.8323719036308111E-2</v>
      </c>
      <c r="R9" s="3">
        <f t="shared" si="1"/>
        <v>5.2092797867829667E-3</v>
      </c>
      <c r="S9" s="3">
        <f t="shared" si="1"/>
        <v>1.4913109568218232E-2</v>
      </c>
      <c r="T9" s="3">
        <f t="shared" si="1"/>
        <v>1.3805987504069705E-2</v>
      </c>
      <c r="U9" s="3">
        <f t="shared" si="1"/>
        <v>1.5119614706424192E-2</v>
      </c>
      <c r="V9" s="3">
        <f t="shared" si="1"/>
        <v>1.0912300409211265E-2</v>
      </c>
      <c r="W9" s="3">
        <f t="shared" si="1"/>
        <v>1.702389645347422E-2</v>
      </c>
      <c r="X9" s="3">
        <f t="shared" si="1"/>
        <v>5.9039087947882736E-3</v>
      </c>
      <c r="Y9" s="3">
        <f t="shared" si="1"/>
        <v>4.4769914617377125E-4</v>
      </c>
      <c r="Z9" s="3">
        <f t="shared" si="1"/>
        <v>1.5463051151325005E-2</v>
      </c>
      <c r="AA9" s="3">
        <f t="shared" si="1"/>
        <v>3.0395589659539597E-2</v>
      </c>
      <c r="AB9" s="3">
        <f t="shared" si="1"/>
        <v>4.2821342546410061E-3</v>
      </c>
      <c r="AC9" s="3">
        <f t="shared" si="1"/>
        <v>5.3840631730078968E-3</v>
      </c>
      <c r="AD9" s="3">
        <f t="shared" si="1"/>
        <v>2.3953530151506079E-2</v>
      </c>
      <c r="AE9" s="3">
        <f t="shared" si="1"/>
        <v>2.423582945889801E-3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5112</v>
      </c>
      <c r="C11" s="2">
        <v>763</v>
      </c>
      <c r="D11" s="2">
        <v>595</v>
      </c>
      <c r="E11" s="2">
        <v>168</v>
      </c>
      <c r="F11" s="2">
        <v>200</v>
      </c>
      <c r="G11" s="2">
        <v>132</v>
      </c>
      <c r="H11" s="2">
        <v>26</v>
      </c>
      <c r="I11" s="2">
        <v>42</v>
      </c>
      <c r="J11" s="2">
        <v>752</v>
      </c>
      <c r="K11" s="2">
        <v>62</v>
      </c>
      <c r="L11" s="2">
        <v>4</v>
      </c>
      <c r="M11" s="2">
        <v>71</v>
      </c>
      <c r="N11" s="2">
        <v>94</v>
      </c>
      <c r="O11" s="2">
        <v>113</v>
      </c>
      <c r="P11" s="2">
        <v>429</v>
      </c>
      <c r="Q11" s="2">
        <v>125</v>
      </c>
      <c r="R11" s="2">
        <v>132</v>
      </c>
      <c r="S11" s="2">
        <v>172</v>
      </c>
      <c r="T11" s="2">
        <v>1687</v>
      </c>
      <c r="U11" s="2">
        <v>525</v>
      </c>
      <c r="V11" s="2">
        <v>506</v>
      </c>
      <c r="W11" s="2">
        <v>656</v>
      </c>
      <c r="X11" s="2">
        <v>144</v>
      </c>
      <c r="Y11" s="2">
        <v>3</v>
      </c>
      <c r="Z11" s="2">
        <v>141</v>
      </c>
      <c r="AA11" s="2">
        <v>264</v>
      </c>
      <c r="AB11" s="2">
        <v>89</v>
      </c>
      <c r="AC11" s="2">
        <v>65</v>
      </c>
      <c r="AD11" s="2">
        <v>358</v>
      </c>
      <c r="AE11" s="2">
        <v>17</v>
      </c>
      <c r="AF11" s="4"/>
      <c r="AG11" s="4" t="s">
        <v>44</v>
      </c>
      <c r="AH11" s="4"/>
      <c r="AI11" s="4"/>
    </row>
    <row r="12" spans="1:35">
      <c r="A12" s="4" t="s">
        <v>43</v>
      </c>
      <c r="B12" s="2">
        <v>3129</v>
      </c>
      <c r="C12" s="2">
        <v>343</v>
      </c>
      <c r="D12" s="2">
        <v>237</v>
      </c>
      <c r="E12" s="2">
        <v>106</v>
      </c>
      <c r="F12" s="2">
        <v>180</v>
      </c>
      <c r="G12" s="2">
        <v>118</v>
      </c>
      <c r="H12" s="2">
        <v>21</v>
      </c>
      <c r="I12" s="2">
        <v>41</v>
      </c>
      <c r="J12" s="2">
        <v>164</v>
      </c>
      <c r="K12" s="2">
        <v>57</v>
      </c>
      <c r="L12" s="2">
        <v>4</v>
      </c>
      <c r="M12" s="2">
        <v>5</v>
      </c>
      <c r="N12" s="2">
        <v>55</v>
      </c>
      <c r="O12" s="2">
        <v>64</v>
      </c>
      <c r="P12" s="2">
        <v>399</v>
      </c>
      <c r="Q12" s="2">
        <v>119</v>
      </c>
      <c r="R12" s="2">
        <v>119</v>
      </c>
      <c r="S12" s="2">
        <v>161</v>
      </c>
      <c r="T12" s="2">
        <v>1172</v>
      </c>
      <c r="U12" s="2">
        <v>290</v>
      </c>
      <c r="V12" s="2">
        <v>410</v>
      </c>
      <c r="W12" s="2">
        <v>472</v>
      </c>
      <c r="X12" s="2">
        <v>77</v>
      </c>
      <c r="Y12" s="2">
        <v>0</v>
      </c>
      <c r="Z12" s="2">
        <v>77</v>
      </c>
      <c r="AA12" s="2">
        <v>207</v>
      </c>
      <c r="AB12" s="2">
        <v>74</v>
      </c>
      <c r="AC12" s="2">
        <v>54</v>
      </c>
      <c r="AD12" s="2">
        <v>260</v>
      </c>
      <c r="AE12" s="2">
        <v>14</v>
      </c>
      <c r="AF12" s="4"/>
      <c r="AG12" s="4" t="s">
        <v>42</v>
      </c>
      <c r="AH12" s="4"/>
      <c r="AI12" s="4"/>
    </row>
    <row r="13" spans="1:35" s="16" customFormat="1">
      <c r="A13" s="5" t="s">
        <v>55</v>
      </c>
      <c r="B13" s="3">
        <f>B11/B8</f>
        <v>0.51268679169591813</v>
      </c>
      <c r="C13" s="3">
        <f t="shared" ref="C13:AE13" si="2">C11/C8</f>
        <v>0.58155487804878048</v>
      </c>
      <c r="D13" s="3">
        <f t="shared" si="2"/>
        <v>0.65169769989047099</v>
      </c>
      <c r="E13" s="3">
        <f t="shared" si="2"/>
        <v>0.42105263157894735</v>
      </c>
      <c r="F13" s="3">
        <f t="shared" si="2"/>
        <v>0.69930069930069927</v>
      </c>
      <c r="G13" s="3">
        <f t="shared" si="2"/>
        <v>0.70588235294117652</v>
      </c>
      <c r="H13" s="3">
        <f t="shared" si="2"/>
        <v>0.55319148936170215</v>
      </c>
      <c r="I13" s="3">
        <f t="shared" si="2"/>
        <v>0.80769230769230771</v>
      </c>
      <c r="J13" s="3">
        <f t="shared" si="2"/>
        <v>0.55498154981549819</v>
      </c>
      <c r="K13" s="3">
        <f t="shared" si="2"/>
        <v>0.5535714285714286</v>
      </c>
      <c r="L13" s="3">
        <f t="shared" si="2"/>
        <v>0.33333333333333331</v>
      </c>
      <c r="M13" s="3">
        <f t="shared" si="2"/>
        <v>0.797752808988764</v>
      </c>
      <c r="N13" s="3">
        <f t="shared" si="2"/>
        <v>0.32525951557093424</v>
      </c>
      <c r="O13" s="3">
        <f t="shared" si="2"/>
        <v>0.51363636363636367</v>
      </c>
      <c r="P13" s="3">
        <f t="shared" si="2"/>
        <v>0.48148148148148145</v>
      </c>
      <c r="Q13" s="3">
        <f t="shared" si="2"/>
        <v>0.46296296296296297</v>
      </c>
      <c r="R13" s="3">
        <f t="shared" si="2"/>
        <v>0.51162790697674421</v>
      </c>
      <c r="S13" s="3">
        <f t="shared" si="2"/>
        <v>0.47382920110192839</v>
      </c>
      <c r="T13" s="3">
        <f t="shared" si="2"/>
        <v>0.47361033127456487</v>
      </c>
      <c r="U13" s="3">
        <f t="shared" si="2"/>
        <v>0.45691906005221933</v>
      </c>
      <c r="V13" s="3">
        <f t="shared" si="2"/>
        <v>0.41339869281045749</v>
      </c>
      <c r="W13" s="3">
        <f t="shared" si="2"/>
        <v>0.55172413793103448</v>
      </c>
      <c r="X13" s="3">
        <f t="shared" si="2"/>
        <v>0.49655172413793103</v>
      </c>
      <c r="Y13" s="3">
        <f t="shared" si="2"/>
        <v>0.21428571428571427</v>
      </c>
      <c r="Z13" s="3">
        <f t="shared" si="2"/>
        <v>0.51086956521739135</v>
      </c>
      <c r="AA13" s="3">
        <f t="shared" si="2"/>
        <v>0.6470588235294118</v>
      </c>
      <c r="AB13" s="3">
        <f t="shared" si="2"/>
        <v>0.50568181818181823</v>
      </c>
      <c r="AC13" s="3">
        <f t="shared" si="2"/>
        <v>0.54166666666666663</v>
      </c>
      <c r="AD13" s="3">
        <f t="shared" si="2"/>
        <v>0.44750000000000001</v>
      </c>
      <c r="AE13" s="3">
        <f t="shared" si="2"/>
        <v>0.34693877551020408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0.31381004914251331</v>
      </c>
      <c r="C14" s="3">
        <f t="shared" si="3"/>
        <v>0.26143292682926828</v>
      </c>
      <c r="D14" s="3">
        <f t="shared" si="3"/>
        <v>0.25958378970427165</v>
      </c>
      <c r="E14" s="3">
        <f t="shared" si="3"/>
        <v>0.26566416040100249</v>
      </c>
      <c r="F14" s="3">
        <f t="shared" si="3"/>
        <v>0.62937062937062938</v>
      </c>
      <c r="G14" s="3">
        <f t="shared" si="3"/>
        <v>0.63101604278074863</v>
      </c>
      <c r="H14" s="3">
        <f t="shared" si="3"/>
        <v>0.44680851063829785</v>
      </c>
      <c r="I14" s="3">
        <f t="shared" si="3"/>
        <v>0.78846153846153844</v>
      </c>
      <c r="J14" s="3">
        <f t="shared" si="3"/>
        <v>0.12103321033210332</v>
      </c>
      <c r="K14" s="3">
        <f t="shared" si="3"/>
        <v>0.5089285714285714</v>
      </c>
      <c r="L14" s="3">
        <f t="shared" si="3"/>
        <v>0.33333333333333331</v>
      </c>
      <c r="M14" s="3">
        <f t="shared" si="3"/>
        <v>5.6179775280898875E-2</v>
      </c>
      <c r="N14" s="3">
        <f t="shared" si="3"/>
        <v>0.19031141868512111</v>
      </c>
      <c r="O14" s="3">
        <f t="shared" si="3"/>
        <v>0.29090909090909089</v>
      </c>
      <c r="P14" s="3">
        <f t="shared" si="3"/>
        <v>0.44781144781144783</v>
      </c>
      <c r="Q14" s="3">
        <f t="shared" si="3"/>
        <v>0.44074074074074077</v>
      </c>
      <c r="R14" s="3">
        <f t="shared" si="3"/>
        <v>0.46124031007751937</v>
      </c>
      <c r="S14" s="3">
        <f t="shared" si="3"/>
        <v>0.44352617079889806</v>
      </c>
      <c r="T14" s="3">
        <f t="shared" si="3"/>
        <v>0.32902863559797868</v>
      </c>
      <c r="U14" s="3">
        <f t="shared" si="3"/>
        <v>0.2523933855526545</v>
      </c>
      <c r="V14" s="3">
        <f t="shared" si="3"/>
        <v>0.33496732026143788</v>
      </c>
      <c r="W14" s="3">
        <f t="shared" si="3"/>
        <v>0.39697224558452482</v>
      </c>
      <c r="X14" s="3">
        <f t="shared" si="3"/>
        <v>0.26551724137931032</v>
      </c>
      <c r="Y14" s="3">
        <f t="shared" si="3"/>
        <v>0</v>
      </c>
      <c r="Z14" s="3">
        <f t="shared" si="3"/>
        <v>0.27898550724637683</v>
      </c>
      <c r="AA14" s="3">
        <f t="shared" si="3"/>
        <v>0.50735294117647056</v>
      </c>
      <c r="AB14" s="3">
        <f t="shared" si="3"/>
        <v>0.42045454545454547</v>
      </c>
      <c r="AC14" s="3">
        <f t="shared" si="3"/>
        <v>0.45</v>
      </c>
      <c r="AD14" s="3">
        <f t="shared" si="3"/>
        <v>0.32500000000000001</v>
      </c>
      <c r="AE14" s="3">
        <f t="shared" si="3"/>
        <v>0.2857142857142857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185</v>
      </c>
      <c r="C16" s="2">
        <v>42</v>
      </c>
      <c r="D16" s="2">
        <v>16</v>
      </c>
      <c r="E16" s="2">
        <v>26</v>
      </c>
      <c r="F16" s="2">
        <v>2</v>
      </c>
      <c r="G16" s="2">
        <v>2</v>
      </c>
      <c r="H16" s="2">
        <v>0</v>
      </c>
      <c r="I16" s="2">
        <v>0</v>
      </c>
      <c r="J16" s="2">
        <v>17</v>
      </c>
      <c r="K16" s="2">
        <v>1</v>
      </c>
      <c r="L16" s="2">
        <v>0</v>
      </c>
      <c r="M16" s="2">
        <v>0</v>
      </c>
      <c r="N16" s="2">
        <v>4</v>
      </c>
      <c r="O16" s="2">
        <v>5</v>
      </c>
      <c r="P16" s="2">
        <v>8</v>
      </c>
      <c r="Q16" s="2">
        <v>2</v>
      </c>
      <c r="R16" s="2">
        <v>3</v>
      </c>
      <c r="S16" s="2">
        <v>3</v>
      </c>
      <c r="T16" s="2">
        <v>77</v>
      </c>
      <c r="U16" s="2">
        <v>10</v>
      </c>
      <c r="V16" s="2">
        <v>22</v>
      </c>
      <c r="W16" s="2">
        <v>45</v>
      </c>
      <c r="X16" s="2">
        <v>2</v>
      </c>
      <c r="Y16" s="2">
        <v>1</v>
      </c>
      <c r="Z16" s="2">
        <v>1</v>
      </c>
      <c r="AA16" s="2">
        <v>5</v>
      </c>
      <c r="AB16" s="2">
        <v>3</v>
      </c>
      <c r="AC16" s="2">
        <v>1</v>
      </c>
      <c r="AD16" s="2">
        <v>15</v>
      </c>
      <c r="AE16" s="2">
        <v>3</v>
      </c>
      <c r="AF16" s="4"/>
      <c r="AG16" s="4" t="s">
        <v>52</v>
      </c>
      <c r="AH16" s="4"/>
      <c r="AI16" s="4"/>
    </row>
    <row r="17" spans="1:35">
      <c r="A17" s="4" t="s">
        <v>57</v>
      </c>
      <c r="B17" s="2">
        <v>4674</v>
      </c>
      <c r="C17" s="2">
        <v>507</v>
      </c>
      <c r="D17" s="2">
        <v>302</v>
      </c>
      <c r="E17" s="2">
        <v>205</v>
      </c>
      <c r="F17" s="2">
        <v>84</v>
      </c>
      <c r="G17" s="2">
        <v>53</v>
      </c>
      <c r="H17" s="2">
        <v>21</v>
      </c>
      <c r="I17" s="2">
        <v>10</v>
      </c>
      <c r="J17" s="2">
        <v>586</v>
      </c>
      <c r="K17" s="2">
        <v>49</v>
      </c>
      <c r="L17" s="2">
        <v>8</v>
      </c>
      <c r="M17" s="2">
        <v>18</v>
      </c>
      <c r="N17" s="2">
        <v>191</v>
      </c>
      <c r="O17" s="2">
        <v>102</v>
      </c>
      <c r="P17" s="2">
        <v>454</v>
      </c>
      <c r="Q17" s="2">
        <v>143</v>
      </c>
      <c r="R17" s="2">
        <v>123</v>
      </c>
      <c r="S17" s="2">
        <v>188</v>
      </c>
      <c r="T17" s="2">
        <v>1798</v>
      </c>
      <c r="U17" s="2">
        <v>614</v>
      </c>
      <c r="V17" s="2">
        <v>696</v>
      </c>
      <c r="W17" s="2">
        <v>488</v>
      </c>
      <c r="X17" s="2">
        <v>144</v>
      </c>
      <c r="Y17" s="2">
        <v>10</v>
      </c>
      <c r="Z17" s="2">
        <v>134</v>
      </c>
      <c r="AA17" s="2">
        <v>139</v>
      </c>
      <c r="AB17" s="2">
        <v>84</v>
      </c>
      <c r="AC17" s="2">
        <v>54</v>
      </c>
      <c r="AD17" s="2">
        <v>427</v>
      </c>
      <c r="AE17" s="2">
        <v>29</v>
      </c>
      <c r="AF17" s="4"/>
      <c r="AG17" s="4" t="s">
        <v>51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7" t="s">
        <v>115</v>
      </c>
      <c r="B20" s="28">
        <v>0.2349814461939625</v>
      </c>
      <c r="C20" s="28">
        <v>0.29192073170731708</v>
      </c>
      <c r="D20" s="28">
        <v>0.27053669222343923</v>
      </c>
      <c r="E20" s="28">
        <v>0.34085213032581452</v>
      </c>
      <c r="F20" s="28">
        <v>0.10139860139860141</v>
      </c>
      <c r="G20" s="28">
        <v>0.10160427807486631</v>
      </c>
      <c r="H20" s="28">
        <v>8.5106382978723402E-2</v>
      </c>
      <c r="I20" s="28">
        <v>0.11538461538461538</v>
      </c>
      <c r="J20" s="28">
        <v>0.40959409594095947</v>
      </c>
      <c r="K20" s="28">
        <v>0.10714285714285714</v>
      </c>
      <c r="L20" s="28">
        <v>0</v>
      </c>
      <c r="M20" s="28">
        <v>0.43820224719101125</v>
      </c>
      <c r="N20" s="28">
        <v>0.26989619377162632</v>
      </c>
      <c r="O20" s="28">
        <v>0.05</v>
      </c>
      <c r="P20" s="28">
        <v>8.4175084175084181E-2</v>
      </c>
      <c r="Q20" s="28">
        <v>8.1481481481481488E-2</v>
      </c>
      <c r="R20" s="28">
        <v>0.12790697674418605</v>
      </c>
      <c r="S20" s="28">
        <v>5.5096418732782378E-2</v>
      </c>
      <c r="T20" s="28">
        <v>0.20943290286355981</v>
      </c>
      <c r="U20" s="28">
        <v>0.29068755439512622</v>
      </c>
      <c r="V20" s="28">
        <v>0.12745098039215685</v>
      </c>
      <c r="W20" s="28">
        <v>0.21530698065601345</v>
      </c>
      <c r="X20" s="28">
        <v>0.28965517241379313</v>
      </c>
      <c r="Y20" s="28">
        <v>0.35714285714285715</v>
      </c>
      <c r="Z20" s="28">
        <v>0.28623188405797101</v>
      </c>
      <c r="AA20" s="28">
        <v>0.23529411764705879</v>
      </c>
      <c r="AB20" s="28">
        <v>7.9545454545454544E-2</v>
      </c>
      <c r="AC20" s="28">
        <v>0.17499999999999999</v>
      </c>
      <c r="AD20" s="28">
        <v>0.23749999999999999</v>
      </c>
      <c r="AE20" s="28">
        <v>0.20408163265306123</v>
      </c>
      <c r="AF20" s="4"/>
      <c r="AG20" s="4" t="s">
        <v>123</v>
      </c>
      <c r="AH20" s="4"/>
      <c r="AI20" s="4"/>
    </row>
    <row r="21" spans="1:35">
      <c r="A21" s="27" t="s">
        <v>116</v>
      </c>
      <c r="B21" s="28">
        <v>0.31561528432454117</v>
      </c>
      <c r="C21" s="28">
        <v>0.32317073170731708</v>
      </c>
      <c r="D21" s="28">
        <v>0.32639649507119389</v>
      </c>
      <c r="E21" s="28">
        <v>0.31578947368421051</v>
      </c>
      <c r="F21" s="28">
        <v>0.29020979020979021</v>
      </c>
      <c r="G21" s="28">
        <v>0.31550802139037432</v>
      </c>
      <c r="H21" s="28">
        <v>0.21276595744680851</v>
      </c>
      <c r="I21" s="28">
        <v>0.26923076923076922</v>
      </c>
      <c r="J21" s="28">
        <v>0.28044280442804426</v>
      </c>
      <c r="K21" s="28">
        <v>0.25892857142857145</v>
      </c>
      <c r="L21" s="28">
        <v>0.33333333333333326</v>
      </c>
      <c r="M21" s="28">
        <v>0.2134831460674157</v>
      </c>
      <c r="N21" s="28">
        <v>0.2491349480968858</v>
      </c>
      <c r="O21" s="28">
        <v>0.13636363636363635</v>
      </c>
      <c r="P21" s="28">
        <v>0.39842873176206511</v>
      </c>
      <c r="Q21" s="28">
        <v>0.437037037037037</v>
      </c>
      <c r="R21" s="28">
        <v>0.2868217054263566</v>
      </c>
      <c r="S21" s="28">
        <v>0.44903581267217629</v>
      </c>
      <c r="T21" s="28">
        <v>0.34587310499719259</v>
      </c>
      <c r="U21" s="28">
        <v>0.30287206266318539</v>
      </c>
      <c r="V21" s="28">
        <v>0.35212418300653597</v>
      </c>
      <c r="W21" s="28">
        <v>0.38099243061396132</v>
      </c>
      <c r="X21" s="28">
        <v>0.21379310344827587</v>
      </c>
      <c r="Y21" s="28">
        <v>0.35714285714285715</v>
      </c>
      <c r="Z21" s="28">
        <v>0.20652173913043476</v>
      </c>
      <c r="AA21" s="28">
        <v>0.36029411764705882</v>
      </c>
      <c r="AB21" s="28">
        <v>0.30681818181818182</v>
      </c>
      <c r="AC21" s="28">
        <v>0.28333333333333333</v>
      </c>
      <c r="AD21" s="28">
        <v>0.26500000000000001</v>
      </c>
      <c r="AE21" s="28">
        <v>0.20408163265306123</v>
      </c>
      <c r="AF21" s="4"/>
      <c r="AG21" s="4" t="s">
        <v>124</v>
      </c>
      <c r="AH21" s="4"/>
      <c r="AI21" s="4"/>
    </row>
    <row r="22" spans="1:35">
      <c r="A22" s="27" t="s">
        <v>117</v>
      </c>
      <c r="B22" s="28">
        <v>0.28703239394243307</v>
      </c>
      <c r="C22" s="28">
        <v>0.24161585365853658</v>
      </c>
      <c r="D22" s="28">
        <v>0.25082146768893759</v>
      </c>
      <c r="E22" s="28">
        <v>0.2205513784461153</v>
      </c>
      <c r="F22" s="28">
        <v>0.3776223776223776</v>
      </c>
      <c r="G22" s="28">
        <v>0.34224598930481276</v>
      </c>
      <c r="H22" s="28">
        <v>0.51063829787234039</v>
      </c>
      <c r="I22" s="28">
        <v>0.38461538461538469</v>
      </c>
      <c r="J22" s="28">
        <v>0.19335793357933578</v>
      </c>
      <c r="K22" s="28">
        <v>0.39285714285714285</v>
      </c>
      <c r="L22" s="28">
        <v>0.25</v>
      </c>
      <c r="M22" s="28">
        <v>0.2696629213483146</v>
      </c>
      <c r="N22" s="28">
        <v>0.2491349480968858</v>
      </c>
      <c r="O22" s="28">
        <v>0.44090909090909092</v>
      </c>
      <c r="P22" s="28">
        <v>0.38383838383838381</v>
      </c>
      <c r="Q22" s="28">
        <v>0.34074074074074079</v>
      </c>
      <c r="R22" s="28">
        <v>0.44186046511627908</v>
      </c>
      <c r="S22" s="28">
        <v>0.37465564738292012</v>
      </c>
      <c r="T22" s="28">
        <v>0.29056709713644019</v>
      </c>
      <c r="U22" s="28">
        <v>0.26109660574412535</v>
      </c>
      <c r="V22" s="28">
        <v>0.32924836601307189</v>
      </c>
      <c r="W22" s="28">
        <v>0.27922624053826745</v>
      </c>
      <c r="X22" s="28">
        <v>0.31034482758620691</v>
      </c>
      <c r="Y22" s="28">
        <v>7.1428571428571425E-2</v>
      </c>
      <c r="Z22" s="28">
        <v>0.32246376811594202</v>
      </c>
      <c r="AA22" s="28">
        <v>0.25</v>
      </c>
      <c r="AB22" s="28">
        <v>0.34090909090909088</v>
      </c>
      <c r="AC22" s="28">
        <v>0.33333333333333326</v>
      </c>
      <c r="AD22" s="28">
        <v>0.3175</v>
      </c>
      <c r="AE22" s="28">
        <v>0.24489795918367346</v>
      </c>
      <c r="AF22" s="4"/>
      <c r="AG22" s="4" t="s">
        <v>125</v>
      </c>
      <c r="AH22" s="4"/>
      <c r="AI22" s="4"/>
    </row>
    <row r="23" spans="1:35">
      <c r="A23" s="27" t="s">
        <v>118</v>
      </c>
      <c r="B23" s="28">
        <v>8.9258850666934106E-2</v>
      </c>
      <c r="C23" s="28">
        <v>8.3079268292682931E-2</v>
      </c>
      <c r="D23" s="28">
        <v>9.2004381161007662E-2</v>
      </c>
      <c r="E23" s="28">
        <v>6.2656641604010022E-2</v>
      </c>
      <c r="F23" s="28">
        <v>0.12937062937062938</v>
      </c>
      <c r="G23" s="28">
        <v>0.1497326203208556</v>
      </c>
      <c r="H23" s="28">
        <v>6.3829787234042548E-2</v>
      </c>
      <c r="I23" s="28">
        <v>0.11538461538461538</v>
      </c>
      <c r="J23" s="28">
        <v>6.273062730627306E-2</v>
      </c>
      <c r="K23" s="28">
        <v>0.16964285714285715</v>
      </c>
      <c r="L23" s="28">
        <v>0.16666666666666663</v>
      </c>
      <c r="M23" s="28">
        <v>5.6179775280898875E-2</v>
      </c>
      <c r="N23" s="28">
        <v>0.13494809688581316</v>
      </c>
      <c r="O23" s="28">
        <v>0.21818181818181817</v>
      </c>
      <c r="P23" s="28">
        <v>6.7340067340067339E-2</v>
      </c>
      <c r="Q23" s="28">
        <v>7.0370370370370375E-2</v>
      </c>
      <c r="R23" s="28">
        <v>7.3643410852713184E-2</v>
      </c>
      <c r="S23" s="28">
        <v>6.0606060606060608E-2</v>
      </c>
      <c r="T23" s="28">
        <v>9.0960134755755193E-2</v>
      </c>
      <c r="U23" s="28">
        <v>7.3977371627502175E-2</v>
      </c>
      <c r="V23" s="28">
        <v>0.11601307189542483</v>
      </c>
      <c r="W23" s="28">
        <v>8.1581160639192601E-2</v>
      </c>
      <c r="X23" s="28">
        <v>8.2758620689655171E-2</v>
      </c>
      <c r="Y23" s="28">
        <v>0.14285714285714285</v>
      </c>
      <c r="Z23" s="28">
        <v>7.9710144927536225E-2</v>
      </c>
      <c r="AA23" s="28">
        <v>8.5784313725490197E-2</v>
      </c>
      <c r="AB23" s="28">
        <v>0.14772727272727273</v>
      </c>
      <c r="AC23" s="28">
        <v>0.1</v>
      </c>
      <c r="AD23" s="28">
        <v>7.2499999999999995E-2</v>
      </c>
      <c r="AE23" s="28">
        <v>0.14285714285714285</v>
      </c>
      <c r="AF23" s="4"/>
      <c r="AG23" s="4" t="s">
        <v>126</v>
      </c>
      <c r="AH23" s="4"/>
      <c r="AI23" s="4"/>
    </row>
    <row r="24" spans="1:35">
      <c r="A24" s="27" t="s">
        <v>119</v>
      </c>
      <c r="B24" s="28">
        <v>3.9915755691505364E-2</v>
      </c>
      <c r="C24" s="28">
        <v>3.201219512195122E-2</v>
      </c>
      <c r="D24" s="28">
        <v>3.7239868565169768E-2</v>
      </c>
      <c r="E24" s="28">
        <v>2.0050125313283207E-2</v>
      </c>
      <c r="F24" s="28">
        <v>6.2937062937062943E-2</v>
      </c>
      <c r="G24" s="28">
        <v>6.9518716577540107E-2</v>
      </c>
      <c r="H24" s="28">
        <v>0.10638297872340426</v>
      </c>
      <c r="I24" s="28">
        <v>0</v>
      </c>
      <c r="J24" s="28">
        <v>3.3948339483394832E-2</v>
      </c>
      <c r="K24" s="28">
        <v>4.4642857142857144E-2</v>
      </c>
      <c r="L24" s="28">
        <v>8.3333333333333315E-2</v>
      </c>
      <c r="M24" s="28">
        <v>2.2471910112359553E-2</v>
      </c>
      <c r="N24" s="28">
        <v>3.4602076124567477E-2</v>
      </c>
      <c r="O24" s="28">
        <v>0.10454545454545454</v>
      </c>
      <c r="P24" s="28">
        <v>3.479236812570146E-2</v>
      </c>
      <c r="Q24" s="28">
        <v>3.3333333333333333E-2</v>
      </c>
      <c r="R24" s="28">
        <v>3.4883720930232558E-2</v>
      </c>
      <c r="S24" s="28">
        <v>3.5812672176308541E-2</v>
      </c>
      <c r="T24" s="28">
        <v>3.3688938798427846E-2</v>
      </c>
      <c r="U24" s="28">
        <v>4.0034812880765894E-2</v>
      </c>
      <c r="V24" s="28">
        <v>4.0032679738562088E-2</v>
      </c>
      <c r="W24" s="28">
        <v>2.1026072329688814E-2</v>
      </c>
      <c r="X24" s="28">
        <v>5.1724137931034482E-2</v>
      </c>
      <c r="Y24" s="28">
        <v>0</v>
      </c>
      <c r="Z24" s="28">
        <v>5.434782608695652E-2</v>
      </c>
      <c r="AA24" s="28">
        <v>3.4313725490196081E-2</v>
      </c>
      <c r="AB24" s="28">
        <v>5.6818181818181816E-2</v>
      </c>
      <c r="AC24" s="28">
        <v>3.3333333333333333E-2</v>
      </c>
      <c r="AD24" s="28">
        <v>6.7500000000000004E-2</v>
      </c>
      <c r="AE24" s="28">
        <v>6.1224489795918366E-2</v>
      </c>
      <c r="AF24" s="4"/>
      <c r="AG24" s="4" t="s">
        <v>127</v>
      </c>
      <c r="AH24" s="4"/>
      <c r="AI24" s="4"/>
    </row>
    <row r="25" spans="1:35">
      <c r="A25" s="27" t="s">
        <v>120</v>
      </c>
      <c r="B25" s="28">
        <v>2.5574165078728311E-2</v>
      </c>
      <c r="C25" s="28">
        <v>2.2865853658536585E-2</v>
      </c>
      <c r="D25" s="28">
        <v>1.8619934282584884E-2</v>
      </c>
      <c r="E25" s="28">
        <v>3.2581453634085211E-2</v>
      </c>
      <c r="F25" s="28">
        <v>3.1468531468531472E-2</v>
      </c>
      <c r="G25" s="28">
        <v>1.0695187165775399E-2</v>
      </c>
      <c r="H25" s="28">
        <v>2.1276595744680851E-2</v>
      </c>
      <c r="I25" s="28">
        <v>0.11538461538461538</v>
      </c>
      <c r="J25" s="28">
        <v>1.7712177121771217E-2</v>
      </c>
      <c r="K25" s="28">
        <v>2.6785714285714284E-2</v>
      </c>
      <c r="L25" s="28">
        <v>0.16666666666666663</v>
      </c>
      <c r="M25" s="28">
        <v>0</v>
      </c>
      <c r="N25" s="28">
        <v>4.8442906574394456E-2</v>
      </c>
      <c r="O25" s="28">
        <v>3.6363636363636362E-2</v>
      </c>
      <c r="P25" s="28">
        <v>1.9079685746352413E-2</v>
      </c>
      <c r="Q25" s="28">
        <v>2.5925925925925925E-2</v>
      </c>
      <c r="R25" s="28">
        <v>1.550387596899225E-2</v>
      </c>
      <c r="S25" s="28">
        <v>1.6528925619834711E-2</v>
      </c>
      <c r="T25" s="28">
        <v>2.5266704098820883E-2</v>
      </c>
      <c r="U25" s="28">
        <v>2.6109660574412531E-2</v>
      </c>
      <c r="V25" s="28">
        <v>3.1045751633986929E-2</v>
      </c>
      <c r="W25" s="28">
        <v>1.8502943650126155E-2</v>
      </c>
      <c r="X25" s="28">
        <v>2.7586206896551727E-2</v>
      </c>
      <c r="Y25" s="28">
        <v>0</v>
      </c>
      <c r="Z25" s="28">
        <v>2.8985507246376812E-2</v>
      </c>
      <c r="AA25" s="28">
        <v>1.7156862745098041E-2</v>
      </c>
      <c r="AB25" s="28">
        <v>5.6818181818181816E-2</v>
      </c>
      <c r="AC25" s="28">
        <v>0.05</v>
      </c>
      <c r="AD25" s="28">
        <v>2.8750000000000001E-2</v>
      </c>
      <c r="AE25" s="28">
        <v>8.1632653061224497E-2</v>
      </c>
      <c r="AF25" s="4"/>
      <c r="AG25" s="4" t="s">
        <v>128</v>
      </c>
      <c r="AH25" s="4"/>
      <c r="AI25" s="4"/>
    </row>
    <row r="26" spans="1:35">
      <c r="A26" s="27" t="s">
        <v>121</v>
      </c>
      <c r="B26" s="28">
        <v>4.8139604854076819E-3</v>
      </c>
      <c r="C26" s="28">
        <v>3.0487804878048782E-3</v>
      </c>
      <c r="D26" s="28">
        <v>3.2858707557502738E-3</v>
      </c>
      <c r="E26" s="28">
        <v>2.5062656641604009E-3</v>
      </c>
      <c r="F26" s="28">
        <v>6.993006993006993E-3</v>
      </c>
      <c r="G26" s="28">
        <v>1.0695187165775399E-2</v>
      </c>
      <c r="H26" s="28">
        <v>0</v>
      </c>
      <c r="I26" s="28">
        <v>0</v>
      </c>
      <c r="J26" s="28">
        <v>1.4760147601476014E-3</v>
      </c>
      <c r="K26" s="28">
        <v>0</v>
      </c>
      <c r="L26" s="28">
        <v>0</v>
      </c>
      <c r="M26" s="28">
        <v>0</v>
      </c>
      <c r="N26" s="28">
        <v>6.920415224913495E-3</v>
      </c>
      <c r="O26" s="28">
        <v>9.0909090909090905E-3</v>
      </c>
      <c r="P26" s="28">
        <v>4.4893378226711564E-3</v>
      </c>
      <c r="Q26" s="28">
        <v>3.7037037037037038E-3</v>
      </c>
      <c r="R26" s="28">
        <v>3.8759689922480624E-3</v>
      </c>
      <c r="S26" s="28">
        <v>5.5096418732782371E-3</v>
      </c>
      <c r="T26" s="28">
        <v>2.5266704098820887E-3</v>
      </c>
      <c r="U26" s="28">
        <v>3.4812880765883376E-3</v>
      </c>
      <c r="V26" s="28">
        <v>2.4509803921568627E-3</v>
      </c>
      <c r="W26" s="28">
        <v>1.6820857863751051E-3</v>
      </c>
      <c r="X26" s="28">
        <v>2.0689655172413793E-2</v>
      </c>
      <c r="Y26" s="28">
        <v>7.1428571428571425E-2</v>
      </c>
      <c r="Z26" s="28">
        <v>1.8115942028985508E-2</v>
      </c>
      <c r="AA26" s="28">
        <v>9.8039215686274508E-3</v>
      </c>
      <c r="AB26" s="28">
        <v>5.681818181818182E-3</v>
      </c>
      <c r="AC26" s="28">
        <v>2.5000000000000001E-2</v>
      </c>
      <c r="AD26" s="28">
        <v>0.01</v>
      </c>
      <c r="AE26" s="28">
        <v>2.0408163265306124E-2</v>
      </c>
      <c r="AF26" s="4"/>
      <c r="AG26" s="4" t="s">
        <v>129</v>
      </c>
      <c r="AH26" s="4"/>
      <c r="AI26" s="4"/>
    </row>
    <row r="27" spans="1:35">
      <c r="A27" s="27" t="s">
        <v>122</v>
      </c>
      <c r="B27" s="28">
        <v>2.8081436164878147E-3</v>
      </c>
      <c r="C27" s="28">
        <v>2.2865853658536584E-3</v>
      </c>
      <c r="D27" s="28">
        <v>1.0952902519167579E-3</v>
      </c>
      <c r="E27" s="28">
        <v>5.0125313283208017E-3</v>
      </c>
      <c r="F27" s="28">
        <v>0</v>
      </c>
      <c r="G27" s="28">
        <v>0</v>
      </c>
      <c r="H27" s="28">
        <v>0</v>
      </c>
      <c r="I27" s="28">
        <v>0</v>
      </c>
      <c r="J27" s="28">
        <v>7.3800738007380072E-4</v>
      </c>
      <c r="K27" s="28">
        <v>0</v>
      </c>
      <c r="L27" s="28">
        <v>0</v>
      </c>
      <c r="M27" s="28">
        <v>0</v>
      </c>
      <c r="N27" s="28">
        <v>6.920415224913495E-3</v>
      </c>
      <c r="O27" s="28">
        <v>4.5454545454545452E-3</v>
      </c>
      <c r="P27" s="28">
        <v>7.8563411896745237E-3</v>
      </c>
      <c r="Q27" s="28">
        <v>7.4074074074074077E-3</v>
      </c>
      <c r="R27" s="28">
        <v>1.550387596899225E-2</v>
      </c>
      <c r="S27" s="28">
        <v>2.7548209366391185E-3</v>
      </c>
      <c r="T27" s="28">
        <v>1.6844469399213925E-3</v>
      </c>
      <c r="U27" s="28">
        <v>1.7406440382941688E-3</v>
      </c>
      <c r="V27" s="28">
        <v>1.6339869281045752E-3</v>
      </c>
      <c r="W27" s="28">
        <v>1.6820857863751051E-3</v>
      </c>
      <c r="X27" s="28">
        <v>3.4482758620689659E-3</v>
      </c>
      <c r="Y27" s="28">
        <v>0</v>
      </c>
      <c r="Z27" s="28">
        <v>3.6231884057971015E-3</v>
      </c>
      <c r="AA27" s="28">
        <v>7.3529411764705873E-3</v>
      </c>
      <c r="AB27" s="28">
        <v>5.681818181818182E-3</v>
      </c>
      <c r="AC27" s="28">
        <v>0</v>
      </c>
      <c r="AD27" s="28">
        <v>1.25E-3</v>
      </c>
      <c r="AE27" s="28">
        <v>4.0816326530612249E-2</v>
      </c>
      <c r="AF27" s="4"/>
      <c r="AG27" s="4" t="s">
        <v>130</v>
      </c>
      <c r="AH27" s="4"/>
      <c r="AI27" s="4"/>
    </row>
    <row r="28" spans="1:3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4"/>
      <c r="AG28" s="4"/>
      <c r="AH28" s="4"/>
      <c r="AI28" s="4"/>
    </row>
    <row r="29" spans="1:35">
      <c r="A29" s="4" t="s">
        <v>54</v>
      </c>
      <c r="B29" s="6">
        <v>7.4647477685287331</v>
      </c>
      <c r="C29" s="7">
        <v>6.8</v>
      </c>
      <c r="D29" s="7">
        <v>6.8</v>
      </c>
      <c r="E29" s="7">
        <v>6.7</v>
      </c>
      <c r="F29" s="7">
        <v>9.1999999999999993</v>
      </c>
      <c r="G29" s="7">
        <v>9.1</v>
      </c>
      <c r="H29" s="7">
        <v>9.1</v>
      </c>
      <c r="I29" s="7">
        <v>9.8000000000000007</v>
      </c>
      <c r="J29" s="7">
        <v>5.7</v>
      </c>
      <c r="K29" s="7">
        <v>9.1</v>
      </c>
      <c r="L29" s="7">
        <v>12.4</v>
      </c>
      <c r="M29" s="7">
        <v>5.0999999999999996</v>
      </c>
      <c r="N29" s="7">
        <v>8.6</v>
      </c>
      <c r="O29" s="7">
        <v>11.5</v>
      </c>
      <c r="P29" s="7">
        <v>8</v>
      </c>
      <c r="Q29" s="7">
        <v>8.1</v>
      </c>
      <c r="R29" s="7">
        <v>8.5</v>
      </c>
      <c r="S29" s="7">
        <v>7.6</v>
      </c>
      <c r="T29" s="7">
        <v>7.3</v>
      </c>
      <c r="U29" s="7">
        <v>7</v>
      </c>
      <c r="V29" s="7">
        <v>8.1</v>
      </c>
      <c r="W29" s="7">
        <v>6.7</v>
      </c>
      <c r="X29" s="7">
        <v>8.1999999999999993</v>
      </c>
      <c r="Y29" s="7">
        <v>7.8</v>
      </c>
      <c r="Z29" s="7">
        <v>8.1999999999999993</v>
      </c>
      <c r="AA29" s="7">
        <v>7.7</v>
      </c>
      <c r="AB29" s="7">
        <v>10</v>
      </c>
      <c r="AC29" s="7">
        <v>9</v>
      </c>
      <c r="AD29" s="7">
        <v>8</v>
      </c>
      <c r="AE29" s="7">
        <v>12.8</v>
      </c>
      <c r="AF29" s="4"/>
      <c r="AG29" s="4" t="s">
        <v>48</v>
      </c>
      <c r="AH29" s="4"/>
      <c r="AI29" s="4"/>
    </row>
    <row r="30" spans="1:3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3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"/>
      <c r="AG31" s="4"/>
      <c r="AH31" s="4"/>
      <c r="AI31" s="4"/>
    </row>
    <row r="32" spans="1: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24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0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A35" s="4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4"/>
      <c r="AG35" s="4"/>
      <c r="AH35" s="4"/>
      <c r="AI35" s="4"/>
    </row>
    <row r="36" spans="1:35">
      <c r="A36" s="4"/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4"/>
      <c r="AG36" s="4"/>
      <c r="AH36" s="4"/>
      <c r="AI36" s="4"/>
    </row>
    <row r="37" spans="1:35">
      <c r="A37" s="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"/>
      <c r="AG37" s="4"/>
      <c r="AH37" s="4"/>
      <c r="AI37" s="4"/>
    </row>
    <row r="38" spans="1:35">
      <c r="A38" s="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4"/>
      <c r="AG38" s="4"/>
      <c r="AH38" s="4"/>
      <c r="AI38" s="4"/>
    </row>
    <row r="39" spans="1:35">
      <c r="A39" s="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4"/>
      <c r="AG39" s="4"/>
      <c r="AH39" s="4"/>
      <c r="AI39" s="4"/>
    </row>
    <row r="40" spans="1:3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50" spans="2:3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2:3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2:3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2:3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2:3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2:3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2:3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2:3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="150" zoomScaleNormal="150" zoomScalePageLayoutView="150" workbookViewId="0">
      <pane xSplit="1" topLeftCell="B1" activePane="topRight" state="frozen"/>
      <selection activeCell="A2" sqref="A2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2" customFormat="1">
      <c r="A1" s="11" t="s">
        <v>166</v>
      </c>
      <c r="B1" s="11" t="s">
        <v>17</v>
      </c>
      <c r="C1" s="31" t="s">
        <v>0</v>
      </c>
      <c r="D1" s="31"/>
      <c r="E1" s="31"/>
      <c r="F1" s="31" t="s">
        <v>1</v>
      </c>
      <c r="G1" s="31"/>
      <c r="H1" s="31"/>
      <c r="I1" s="31"/>
      <c r="J1" s="11" t="s">
        <v>2</v>
      </c>
      <c r="K1" s="11" t="s">
        <v>14</v>
      </c>
      <c r="L1" s="11" t="s">
        <v>3</v>
      </c>
      <c r="M1" s="11" t="s">
        <v>4</v>
      </c>
      <c r="N1" s="11" t="s">
        <v>5</v>
      </c>
      <c r="O1" s="11" t="s">
        <v>6</v>
      </c>
      <c r="P1" s="31" t="s">
        <v>7</v>
      </c>
      <c r="Q1" s="31"/>
      <c r="R1" s="31"/>
      <c r="S1" s="31"/>
      <c r="T1" s="11" t="s">
        <v>16</v>
      </c>
      <c r="U1" s="11"/>
      <c r="V1" s="11"/>
      <c r="W1" s="11"/>
      <c r="X1" s="31" t="s">
        <v>8</v>
      </c>
      <c r="Y1" s="31"/>
      <c r="Z1" s="31"/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/>
      <c r="AG1" s="11"/>
      <c r="AH1" s="11"/>
    </row>
    <row r="2" spans="1:34" s="14" customFormat="1">
      <c r="A2" s="13" t="s">
        <v>164</v>
      </c>
      <c r="B2" s="13"/>
      <c r="C2" s="13" t="s">
        <v>18</v>
      </c>
      <c r="D2" s="13" t="s">
        <v>19</v>
      </c>
      <c r="E2" s="13" t="s">
        <v>20</v>
      </c>
      <c r="F2" s="13" t="s">
        <v>21</v>
      </c>
      <c r="G2" s="13" t="s">
        <v>22</v>
      </c>
      <c r="H2" s="13" t="s">
        <v>24</v>
      </c>
      <c r="I2" s="13" t="s">
        <v>23</v>
      </c>
      <c r="J2" s="13"/>
      <c r="K2" s="13"/>
      <c r="L2" s="13"/>
      <c r="M2" s="13"/>
      <c r="N2" s="13"/>
      <c r="O2" s="13"/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/>
      <c r="AB2" s="13"/>
      <c r="AC2" s="13"/>
      <c r="AD2" s="13"/>
      <c r="AE2" s="13"/>
      <c r="AF2" s="13"/>
      <c r="AG2" s="13"/>
      <c r="AH2" s="13"/>
    </row>
    <row r="3" spans="1:3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5" t="s">
        <v>36</v>
      </c>
      <c r="B4" s="10">
        <f>SUM('Landgericht Erstinstanz'!B4,'Landgericht Berufung'!B4)</f>
        <v>373435</v>
      </c>
      <c r="C4" s="10">
        <f>SUM('Landgericht Erstinstanz'!C4,'Landgericht Berufung'!C4)</f>
        <v>45028</v>
      </c>
      <c r="D4" s="10">
        <f>SUM('Landgericht Erstinstanz'!D4,'Landgericht Berufung'!D4)</f>
        <v>19194</v>
      </c>
      <c r="E4" s="10">
        <f>SUM('Landgericht Erstinstanz'!E4,'Landgericht Berufung'!E4)</f>
        <v>25834</v>
      </c>
      <c r="F4" s="10">
        <f>SUM('Landgericht Erstinstanz'!F4,'Landgericht Berufung'!F4)</f>
        <v>61531</v>
      </c>
      <c r="G4" s="10">
        <f>SUM('Landgericht Erstinstanz'!G4,'Landgericht Berufung'!G4)</f>
        <v>40202</v>
      </c>
      <c r="H4" s="10">
        <f>SUM('Landgericht Erstinstanz'!H4,'Landgericht Berufung'!H4)</f>
        <v>12868</v>
      </c>
      <c r="I4" s="10">
        <f>SUM('Landgericht Erstinstanz'!I4,'Landgericht Berufung'!I4)</f>
        <v>8461</v>
      </c>
      <c r="J4" s="10">
        <f>SUM('Landgericht Erstinstanz'!J4,'Landgericht Berufung'!J4)</f>
        <v>23607</v>
      </c>
      <c r="K4" s="10">
        <f>SUM('Landgericht Erstinstanz'!K4,'Landgericht Berufung'!K4)</f>
        <v>9115</v>
      </c>
      <c r="L4" s="10">
        <f>SUM('Landgericht Erstinstanz'!L4,'Landgericht Berufung'!L4)</f>
        <v>2834</v>
      </c>
      <c r="M4" s="10">
        <f>SUM('Landgericht Erstinstanz'!M4,'Landgericht Berufung'!M4)</f>
        <v>16158</v>
      </c>
      <c r="N4" s="10">
        <f>SUM('Landgericht Erstinstanz'!N4,'Landgericht Berufung'!N4)</f>
        <v>31993</v>
      </c>
      <c r="O4" s="10">
        <f>SUM('Landgericht Erstinstanz'!O4,'Landgericht Berufung'!O4)</f>
        <v>5278</v>
      </c>
      <c r="P4" s="10">
        <f>SUM('Landgericht Erstinstanz'!P4,'Landgericht Berufung'!P4)</f>
        <v>31290</v>
      </c>
      <c r="Q4" s="10">
        <f>SUM('Landgericht Erstinstanz'!Q4,'Landgericht Berufung'!Q4)</f>
        <v>5192</v>
      </c>
      <c r="R4" s="10">
        <f>SUM('Landgericht Erstinstanz'!R4,'Landgericht Berufung'!R4)</f>
        <v>16461</v>
      </c>
      <c r="S4" s="10">
        <f>SUM('Landgericht Erstinstanz'!S4,'Landgericht Berufung'!S4)</f>
        <v>9637</v>
      </c>
      <c r="T4" s="10">
        <f>SUM('Landgericht Erstinstanz'!T4,'Landgericht Berufung'!T4)</f>
        <v>88340</v>
      </c>
      <c r="U4" s="10">
        <f>SUM('Landgericht Erstinstanz'!U4,'Landgericht Berufung'!U4)</f>
        <v>24773</v>
      </c>
      <c r="V4" s="10">
        <f>SUM('Landgericht Erstinstanz'!V4,'Landgericht Berufung'!V4)</f>
        <v>36344</v>
      </c>
      <c r="W4" s="10">
        <f>SUM('Landgericht Erstinstanz'!W4,'Landgericht Berufung'!W4)</f>
        <v>27223</v>
      </c>
      <c r="X4" s="10">
        <f>SUM('Landgericht Erstinstanz'!X4,'Landgericht Berufung'!X4)</f>
        <v>16277</v>
      </c>
      <c r="Y4" s="10">
        <f>SUM('Landgericht Erstinstanz'!Y4,'Landgericht Berufung'!Y4)</f>
        <v>10522</v>
      </c>
      <c r="Z4" s="10">
        <f>SUM('Landgericht Erstinstanz'!Z4,'Landgericht Berufung'!Z4)</f>
        <v>5755</v>
      </c>
      <c r="AA4" s="10">
        <f>SUM('Landgericht Erstinstanz'!AA4,'Landgericht Berufung'!AA4)</f>
        <v>4281</v>
      </c>
      <c r="AB4" s="10">
        <f>SUM('Landgericht Erstinstanz'!AB4,'Landgericht Berufung'!AB4)</f>
        <v>13427</v>
      </c>
      <c r="AC4" s="10">
        <f>SUM('Landgericht Erstinstanz'!AC4,'Landgericht Berufung'!AC4)</f>
        <v>6546</v>
      </c>
      <c r="AD4" s="10">
        <f>SUM('Landgericht Erstinstanz'!AD4,'Landgericht Berufung'!AD4)</f>
        <v>11028</v>
      </c>
      <c r="AE4" s="10">
        <f>SUM('Landgericht Erstinstanz'!AE4,'Landgericht Berufung'!AE4)</f>
        <v>6702</v>
      </c>
      <c r="AF4" s="2"/>
      <c r="AG4" s="4"/>
      <c r="AH4" s="4"/>
    </row>
    <row r="5" spans="1:34">
      <c r="A5" s="5" t="s">
        <v>39</v>
      </c>
      <c r="B5" s="10">
        <f>SUM('Landgericht Erstinstanz'!B5,'Landgericht Berufung'!B5)</f>
        <v>97626</v>
      </c>
      <c r="C5" s="10">
        <f>SUM('Landgericht Erstinstanz'!C5,'Landgericht Berufung'!C5)</f>
        <v>14859</v>
      </c>
      <c r="D5" s="10">
        <f>SUM('Landgericht Erstinstanz'!D5,'Landgericht Berufung'!D5)</f>
        <v>5713</v>
      </c>
      <c r="E5" s="10">
        <f>SUM('Landgericht Erstinstanz'!E5,'Landgericht Berufung'!E5)</f>
        <v>9146</v>
      </c>
      <c r="F5" s="10">
        <f>SUM('Landgericht Erstinstanz'!F5,'Landgericht Berufung'!F5)</f>
        <v>17796</v>
      </c>
      <c r="G5" s="10">
        <f>SUM('Landgericht Erstinstanz'!G5,'Landgericht Berufung'!G5)</f>
        <v>11001</v>
      </c>
      <c r="H5" s="10">
        <f>SUM('Landgericht Erstinstanz'!H5,'Landgericht Berufung'!H5)</f>
        <v>4151</v>
      </c>
      <c r="I5" s="10">
        <f>SUM('Landgericht Erstinstanz'!I5,'Landgericht Berufung'!I5)</f>
        <v>2644</v>
      </c>
      <c r="J5" s="10">
        <f>SUM('Landgericht Erstinstanz'!J5,'Landgericht Berufung'!J5)</f>
        <v>5048</v>
      </c>
      <c r="K5" s="10">
        <f>SUM('Landgericht Erstinstanz'!K5,'Landgericht Berufung'!K5)</f>
        <v>2281</v>
      </c>
      <c r="L5" s="10">
        <f>SUM('Landgericht Erstinstanz'!L5,'Landgericht Berufung'!L5)</f>
        <v>845</v>
      </c>
      <c r="M5" s="10">
        <f>SUM('Landgericht Erstinstanz'!M5,'Landgericht Berufung'!M5)</f>
        <v>3710</v>
      </c>
      <c r="N5" s="10">
        <f>SUM('Landgericht Erstinstanz'!N5,'Landgericht Berufung'!N5)</f>
        <v>8195</v>
      </c>
      <c r="O5" s="10">
        <f>SUM('Landgericht Erstinstanz'!O5,'Landgericht Berufung'!O5)</f>
        <v>1342</v>
      </c>
      <c r="P5" s="10">
        <f>SUM('Landgericht Erstinstanz'!P5,'Landgericht Berufung'!P5)</f>
        <v>7967</v>
      </c>
      <c r="Q5" s="10">
        <f>SUM('Landgericht Erstinstanz'!Q5,'Landgericht Berufung'!Q5)</f>
        <v>1216</v>
      </c>
      <c r="R5" s="10">
        <f>SUM('Landgericht Erstinstanz'!R5,'Landgericht Berufung'!R5)</f>
        <v>4257</v>
      </c>
      <c r="S5" s="10">
        <f>SUM('Landgericht Erstinstanz'!S5,'Landgericht Berufung'!S5)</f>
        <v>2494</v>
      </c>
      <c r="T5" s="10">
        <f>SUM('Landgericht Erstinstanz'!T5,'Landgericht Berufung'!T5)</f>
        <v>21075</v>
      </c>
      <c r="U5" s="10">
        <f>SUM('Landgericht Erstinstanz'!U5,'Landgericht Berufung'!U5)</f>
        <v>4979</v>
      </c>
      <c r="V5" s="10">
        <f>SUM('Landgericht Erstinstanz'!V5,'Landgericht Berufung'!V5)</f>
        <v>9934</v>
      </c>
      <c r="W5" s="10">
        <f>SUM('Landgericht Erstinstanz'!W5,'Landgericht Berufung'!W5)</f>
        <v>6162</v>
      </c>
      <c r="X5" s="10">
        <f>SUM('Landgericht Erstinstanz'!X5,'Landgericht Berufung'!X5)</f>
        <v>3849</v>
      </c>
      <c r="Y5" s="10">
        <f>SUM('Landgericht Erstinstanz'!Y5,'Landgericht Berufung'!Y5)</f>
        <v>2400</v>
      </c>
      <c r="Z5" s="10">
        <f>SUM('Landgericht Erstinstanz'!Z5,'Landgericht Berufung'!Z5)</f>
        <v>1449</v>
      </c>
      <c r="AA5" s="10">
        <f>SUM('Landgericht Erstinstanz'!AA5,'Landgericht Berufung'!AA5)</f>
        <v>1193</v>
      </c>
      <c r="AB5" s="10">
        <f>SUM('Landgericht Erstinstanz'!AB5,'Landgericht Berufung'!AB5)</f>
        <v>3399</v>
      </c>
      <c r="AC5" s="10">
        <f>SUM('Landgericht Erstinstanz'!AC5,'Landgericht Berufung'!AC5)</f>
        <v>1411</v>
      </c>
      <c r="AD5" s="10">
        <f>SUM('Landgericht Erstinstanz'!AD5,'Landgericht Berufung'!AD5)</f>
        <v>2976</v>
      </c>
      <c r="AE5" s="10">
        <f>SUM('Landgericht Erstinstanz'!AE5,'Landgericht Berufung'!AE5)</f>
        <v>1680</v>
      </c>
      <c r="AF5" s="2"/>
      <c r="AG5" s="4"/>
      <c r="AH5" s="4"/>
    </row>
    <row r="6" spans="1:34">
      <c r="A6" s="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4"/>
      <c r="AG6" s="4"/>
      <c r="AH6" s="4"/>
    </row>
    <row r="7" spans="1:34">
      <c r="A7" s="5" t="s">
        <v>45</v>
      </c>
      <c r="B7" s="10">
        <f>SUM('Landgericht Erstinstanz'!B7,'Landgericht Berufung'!B7)</f>
        <v>366203</v>
      </c>
      <c r="C7" s="10">
        <f>SUM('Landgericht Erstinstanz'!C7,'Landgericht Berufung'!C7)</f>
        <v>44917</v>
      </c>
      <c r="D7" s="10">
        <f>SUM('Landgericht Erstinstanz'!D7,'Landgericht Berufung'!D7)</f>
        <v>19096</v>
      </c>
      <c r="E7" s="10">
        <f>SUM('Landgericht Erstinstanz'!E7,'Landgericht Berufung'!E7)</f>
        <v>25821</v>
      </c>
      <c r="F7" s="10">
        <f>SUM('Landgericht Erstinstanz'!F7,'Landgericht Berufung'!F7)</f>
        <v>61068</v>
      </c>
      <c r="G7" s="10">
        <f>SUM('Landgericht Erstinstanz'!G7,'Landgericht Berufung'!G7)</f>
        <v>39956</v>
      </c>
      <c r="H7" s="10">
        <f>SUM('Landgericht Erstinstanz'!H7,'Landgericht Berufung'!H7)</f>
        <v>12764</v>
      </c>
      <c r="I7" s="10">
        <f>SUM('Landgericht Erstinstanz'!I7,'Landgericht Berufung'!I7)</f>
        <v>8348</v>
      </c>
      <c r="J7" s="10">
        <f>SUM('Landgericht Erstinstanz'!J7,'Landgericht Berufung'!J7)</f>
        <v>22324</v>
      </c>
      <c r="K7" s="10">
        <f>SUM('Landgericht Erstinstanz'!K7,'Landgericht Berufung'!K7)</f>
        <v>8971</v>
      </c>
      <c r="L7" s="10">
        <f>SUM('Landgericht Erstinstanz'!L7,'Landgericht Berufung'!L7)</f>
        <v>2712</v>
      </c>
      <c r="M7" s="10">
        <f>SUM('Landgericht Erstinstanz'!M7,'Landgericht Berufung'!M7)</f>
        <v>16125</v>
      </c>
      <c r="N7" s="10">
        <f>SUM('Landgericht Erstinstanz'!N7,'Landgericht Berufung'!N7)</f>
        <v>31976</v>
      </c>
      <c r="O7" s="10">
        <f>SUM('Landgericht Erstinstanz'!O7,'Landgericht Berufung'!O7)</f>
        <v>4888</v>
      </c>
      <c r="P7" s="10">
        <f>SUM('Landgericht Erstinstanz'!P7,'Landgericht Berufung'!P7)</f>
        <v>29286</v>
      </c>
      <c r="Q7" s="10">
        <f>SUM('Landgericht Erstinstanz'!Q7,'Landgericht Berufung'!Q7)</f>
        <v>4740</v>
      </c>
      <c r="R7" s="10">
        <f>SUM('Landgericht Erstinstanz'!R7,'Landgericht Berufung'!R7)</f>
        <v>15467</v>
      </c>
      <c r="S7" s="10">
        <f>SUM('Landgericht Erstinstanz'!S7,'Landgericht Berufung'!S7)</f>
        <v>9079</v>
      </c>
      <c r="T7" s="10">
        <f>SUM('Landgericht Erstinstanz'!T7,'Landgericht Berufung'!T7)</f>
        <v>86863</v>
      </c>
      <c r="U7" s="10">
        <f>SUM('Landgericht Erstinstanz'!U7,'Landgericht Berufung'!U7)</f>
        <v>24608</v>
      </c>
      <c r="V7" s="10">
        <f>SUM('Landgericht Erstinstanz'!V7,'Landgericht Berufung'!V7)</f>
        <v>35825</v>
      </c>
      <c r="W7" s="10">
        <f>SUM('Landgericht Erstinstanz'!W7,'Landgericht Berufung'!W7)</f>
        <v>26430</v>
      </c>
      <c r="X7" s="10">
        <f>SUM('Landgericht Erstinstanz'!X7,'Landgericht Berufung'!X7)</f>
        <v>16263</v>
      </c>
      <c r="Y7" s="10">
        <f>SUM('Landgericht Erstinstanz'!Y7,'Landgericht Berufung'!Y7)</f>
        <v>10510</v>
      </c>
      <c r="Z7" s="10">
        <f>SUM('Landgericht Erstinstanz'!Z7,'Landgericht Berufung'!Z7)</f>
        <v>5753</v>
      </c>
      <c r="AA7" s="10">
        <f>SUM('Landgericht Erstinstanz'!AA7,'Landgericht Berufung'!AA7)</f>
        <v>4281</v>
      </c>
      <c r="AB7" s="10">
        <f>SUM('Landgericht Erstinstanz'!AB7,'Landgericht Berufung'!AB7)</f>
        <v>13360</v>
      </c>
      <c r="AC7" s="10">
        <f>SUM('Landgericht Erstinstanz'!AC7,'Landgericht Berufung'!AC7)</f>
        <v>6351</v>
      </c>
      <c r="AD7" s="10">
        <f>SUM('Landgericht Erstinstanz'!AD7,'Landgericht Berufung'!AD7)</f>
        <v>10161</v>
      </c>
      <c r="AE7" s="10">
        <f>SUM('Landgericht Erstinstanz'!AE7,'Landgericht Berufung'!AE7)</f>
        <v>6657</v>
      </c>
      <c r="AF7" s="4"/>
      <c r="AG7" s="4"/>
      <c r="AH7" s="4"/>
    </row>
    <row r="8" spans="1:34">
      <c r="A8" s="5" t="s">
        <v>46</v>
      </c>
      <c r="B8" s="10">
        <f>B4-B7</f>
        <v>7232</v>
      </c>
      <c r="C8" s="10">
        <f t="shared" ref="C8:AE8" si="0">C4-C7</f>
        <v>111</v>
      </c>
      <c r="D8" s="10">
        <f t="shared" si="0"/>
        <v>98</v>
      </c>
      <c r="E8" s="10">
        <f t="shared" si="0"/>
        <v>13</v>
      </c>
      <c r="F8" s="10">
        <f t="shared" si="0"/>
        <v>463</v>
      </c>
      <c r="G8" s="10">
        <f t="shared" si="0"/>
        <v>246</v>
      </c>
      <c r="H8" s="10">
        <f t="shared" si="0"/>
        <v>104</v>
      </c>
      <c r="I8" s="10">
        <f t="shared" si="0"/>
        <v>113</v>
      </c>
      <c r="J8" s="10">
        <f t="shared" si="0"/>
        <v>1283</v>
      </c>
      <c r="K8" s="10">
        <f t="shared" si="0"/>
        <v>144</v>
      </c>
      <c r="L8" s="10">
        <f t="shared" si="0"/>
        <v>122</v>
      </c>
      <c r="M8" s="10">
        <f t="shared" si="0"/>
        <v>33</v>
      </c>
      <c r="N8" s="10">
        <f t="shared" si="0"/>
        <v>17</v>
      </c>
      <c r="O8" s="10">
        <f t="shared" si="0"/>
        <v>390</v>
      </c>
      <c r="P8" s="10">
        <f t="shared" si="0"/>
        <v>2004</v>
      </c>
      <c r="Q8" s="10">
        <f t="shared" si="0"/>
        <v>452</v>
      </c>
      <c r="R8" s="10">
        <f t="shared" si="0"/>
        <v>994</v>
      </c>
      <c r="S8" s="10">
        <f t="shared" si="0"/>
        <v>558</v>
      </c>
      <c r="T8" s="10">
        <f t="shared" si="0"/>
        <v>1477</v>
      </c>
      <c r="U8" s="10">
        <f t="shared" si="0"/>
        <v>165</v>
      </c>
      <c r="V8" s="10">
        <f t="shared" si="0"/>
        <v>519</v>
      </c>
      <c r="W8" s="10">
        <f t="shared" si="0"/>
        <v>793</v>
      </c>
      <c r="X8" s="10">
        <f t="shared" si="0"/>
        <v>14</v>
      </c>
      <c r="Y8" s="10">
        <f t="shared" si="0"/>
        <v>12</v>
      </c>
      <c r="Z8" s="10">
        <f t="shared" si="0"/>
        <v>2</v>
      </c>
      <c r="AA8" s="10">
        <f t="shared" si="0"/>
        <v>0</v>
      </c>
      <c r="AB8" s="10">
        <f t="shared" si="0"/>
        <v>67</v>
      </c>
      <c r="AC8" s="10">
        <f t="shared" si="0"/>
        <v>195</v>
      </c>
      <c r="AD8" s="10">
        <f t="shared" si="0"/>
        <v>867</v>
      </c>
      <c r="AE8" s="10">
        <f t="shared" si="0"/>
        <v>45</v>
      </c>
      <c r="AF8" s="4"/>
      <c r="AG8" s="4"/>
      <c r="AH8" s="4"/>
    </row>
    <row r="9" spans="1:34">
      <c r="A9" s="5" t="s">
        <v>38</v>
      </c>
      <c r="B9" s="3">
        <f>B8/B4</f>
        <v>1.9366154752500434E-2</v>
      </c>
      <c r="C9" s="3">
        <f t="shared" ref="C9:AE9" si="1">C8/C4</f>
        <v>2.4651328062538867E-3</v>
      </c>
      <c r="D9" s="3">
        <f t="shared" si="1"/>
        <v>5.1057622173595919E-3</v>
      </c>
      <c r="E9" s="3">
        <f t="shared" si="1"/>
        <v>5.0321282031431447E-4</v>
      </c>
      <c r="F9" s="3">
        <f t="shared" si="1"/>
        <v>7.5246623653117944E-3</v>
      </c>
      <c r="G9" s="3">
        <f t="shared" si="1"/>
        <v>6.1190985523108306E-3</v>
      </c>
      <c r="H9" s="3">
        <f t="shared" si="1"/>
        <v>8.0820640348150449E-3</v>
      </c>
      <c r="I9" s="3">
        <f t="shared" si="1"/>
        <v>1.3355395343340031E-2</v>
      </c>
      <c r="J9" s="3">
        <f t="shared" si="1"/>
        <v>5.4348286525183205E-2</v>
      </c>
      <c r="K9" s="3">
        <f t="shared" si="1"/>
        <v>1.5798134942402633E-2</v>
      </c>
      <c r="L9" s="3">
        <f t="shared" si="1"/>
        <v>4.3048694424841216E-2</v>
      </c>
      <c r="M9" s="3">
        <f t="shared" si="1"/>
        <v>2.0423319717786854E-3</v>
      </c>
      <c r="N9" s="3">
        <f t="shared" si="1"/>
        <v>5.3136623636420471E-4</v>
      </c>
      <c r="O9" s="3">
        <f t="shared" si="1"/>
        <v>7.3891625615763554E-2</v>
      </c>
      <c r="P9" s="3">
        <f t="shared" si="1"/>
        <v>6.4046021093000963E-2</v>
      </c>
      <c r="Q9" s="3">
        <f t="shared" si="1"/>
        <v>8.705701078582434E-2</v>
      </c>
      <c r="R9" s="3">
        <f t="shared" si="1"/>
        <v>6.0385152785371488E-2</v>
      </c>
      <c r="S9" s="3">
        <f t="shared" si="1"/>
        <v>5.7901836671163227E-2</v>
      </c>
      <c r="T9" s="3">
        <f t="shared" si="1"/>
        <v>1.6719492868462759E-2</v>
      </c>
      <c r="U9" s="3">
        <f t="shared" si="1"/>
        <v>6.6604771323618452E-3</v>
      </c>
      <c r="V9" s="3">
        <f t="shared" si="1"/>
        <v>1.428021131410962E-2</v>
      </c>
      <c r="W9" s="3">
        <f t="shared" si="1"/>
        <v>2.9129779965470375E-2</v>
      </c>
      <c r="X9" s="3">
        <f t="shared" si="1"/>
        <v>8.6010935676107388E-4</v>
      </c>
      <c r="Y9" s="3">
        <f t="shared" si="1"/>
        <v>1.1404675917126021E-3</v>
      </c>
      <c r="Z9" s="3">
        <f t="shared" si="1"/>
        <v>3.4752389226759339E-4</v>
      </c>
      <c r="AA9" s="3">
        <f t="shared" si="1"/>
        <v>0</v>
      </c>
      <c r="AB9" s="3">
        <f t="shared" si="1"/>
        <v>4.9899456319356522E-3</v>
      </c>
      <c r="AC9" s="3">
        <f t="shared" si="1"/>
        <v>2.9789184234647114E-2</v>
      </c>
      <c r="AD9" s="3">
        <f t="shared" si="1"/>
        <v>7.8618063112078349E-2</v>
      </c>
      <c r="AE9" s="3">
        <f t="shared" si="1"/>
        <v>6.7144136078782449E-3</v>
      </c>
      <c r="AF9" s="4"/>
      <c r="AG9" s="4"/>
      <c r="AH9" s="4"/>
    </row>
    <row r="10" spans="1:34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4"/>
      <c r="AG10" s="4"/>
      <c r="AH10" s="4"/>
    </row>
    <row r="11" spans="1:34">
      <c r="A11" s="5" t="s">
        <v>41</v>
      </c>
      <c r="B11" s="10">
        <f>SUM('Landgericht Erstinstanz'!B11,'Landgericht Berufung'!B11)</f>
        <v>3458</v>
      </c>
      <c r="C11" s="10">
        <f>SUM('Landgericht Erstinstanz'!C11,'Landgericht Berufung'!C11)</f>
        <v>49</v>
      </c>
      <c r="D11" s="10">
        <f>SUM('Landgericht Erstinstanz'!D11,'Landgericht Berufung'!D11)</f>
        <v>40</v>
      </c>
      <c r="E11" s="10">
        <f>SUM('Landgericht Erstinstanz'!E11,'Landgericht Berufung'!E11)</f>
        <v>9</v>
      </c>
      <c r="F11" s="10">
        <f>SUM('Landgericht Erstinstanz'!F11,'Landgericht Berufung'!F11)</f>
        <v>299</v>
      </c>
      <c r="G11" s="10">
        <f>SUM('Landgericht Erstinstanz'!G11,'Landgericht Berufung'!G11)</f>
        <v>172</v>
      </c>
      <c r="H11" s="10">
        <f>SUM('Landgericht Erstinstanz'!H11,'Landgericht Berufung'!H11)</f>
        <v>47</v>
      </c>
      <c r="I11" s="10">
        <f>SUM('Landgericht Erstinstanz'!I11,'Landgericht Berufung'!I11)</f>
        <v>80</v>
      </c>
      <c r="J11" s="10">
        <f>SUM('Landgericht Erstinstanz'!J11,'Landgericht Berufung'!J11)</f>
        <v>500</v>
      </c>
      <c r="K11" s="10">
        <f>SUM('Landgericht Erstinstanz'!K11,'Landgericht Berufung'!K11)</f>
        <v>92</v>
      </c>
      <c r="L11" s="10">
        <f>SUM('Landgericht Erstinstanz'!L11,'Landgericht Berufung'!L11)</f>
        <v>88</v>
      </c>
      <c r="M11" s="10">
        <f>SUM('Landgericht Erstinstanz'!M11,'Landgericht Berufung'!M11)</f>
        <v>29</v>
      </c>
      <c r="N11" s="10">
        <f>SUM('Landgericht Erstinstanz'!N11,'Landgericht Berufung'!N11)</f>
        <v>11</v>
      </c>
      <c r="O11" s="10">
        <f>SUM('Landgericht Erstinstanz'!O11,'Landgericht Berufung'!O11)</f>
        <v>161</v>
      </c>
      <c r="P11" s="10">
        <f>SUM('Landgericht Erstinstanz'!P11,'Landgericht Berufung'!P11)</f>
        <v>823</v>
      </c>
      <c r="Q11" s="10">
        <f>SUM('Landgericht Erstinstanz'!Q11,'Landgericht Berufung'!Q11)</f>
        <v>163</v>
      </c>
      <c r="R11" s="10">
        <f>SUM('Landgericht Erstinstanz'!R11,'Landgericht Berufung'!R11)</f>
        <v>420</v>
      </c>
      <c r="S11" s="10">
        <f>SUM('Landgericht Erstinstanz'!S11,'Landgericht Berufung'!S11)</f>
        <v>240</v>
      </c>
      <c r="T11" s="10">
        <f>SUM('Landgericht Erstinstanz'!T11,'Landgericht Berufung'!T11)</f>
        <v>855</v>
      </c>
      <c r="U11" s="10">
        <f>SUM('Landgericht Erstinstanz'!U11,'Landgericht Berufung'!U11)</f>
        <v>123</v>
      </c>
      <c r="V11" s="10">
        <f>SUM('Landgericht Erstinstanz'!V11,'Landgericht Berufung'!V11)</f>
        <v>245</v>
      </c>
      <c r="W11" s="10">
        <f>SUM('Landgericht Erstinstanz'!W11,'Landgericht Berufung'!W11)</f>
        <v>487</v>
      </c>
      <c r="X11" s="10">
        <f>SUM('Landgericht Erstinstanz'!X11,'Landgericht Berufung'!X11)</f>
        <v>9</v>
      </c>
      <c r="Y11" s="10">
        <f>SUM('Landgericht Erstinstanz'!Y11,'Landgericht Berufung'!Y11)</f>
        <v>7</v>
      </c>
      <c r="Z11" s="10">
        <f>SUM('Landgericht Erstinstanz'!Z11,'Landgericht Berufung'!Z11)</f>
        <v>2</v>
      </c>
      <c r="AA11" s="10">
        <f>SUM('Landgericht Erstinstanz'!AA11,'Landgericht Berufung'!AA11)</f>
        <v>0</v>
      </c>
      <c r="AB11" s="10">
        <f>SUM('Landgericht Erstinstanz'!AB11,'Landgericht Berufung'!AB11)</f>
        <v>36</v>
      </c>
      <c r="AC11" s="10">
        <f>SUM('Landgericht Erstinstanz'!AC11,'Landgericht Berufung'!AC11)</f>
        <v>86</v>
      </c>
      <c r="AD11" s="10">
        <f>SUM('Landgericht Erstinstanz'!AD11,'Landgericht Berufung'!AD11)</f>
        <v>385</v>
      </c>
      <c r="AE11" s="10">
        <f>SUM('Landgericht Erstinstanz'!AE11,'Landgericht Berufung'!AE11)</f>
        <v>35</v>
      </c>
      <c r="AF11" s="4"/>
      <c r="AG11" s="4"/>
      <c r="AH11" s="4"/>
    </row>
    <row r="12" spans="1:34">
      <c r="A12" s="5" t="s">
        <v>43</v>
      </c>
      <c r="B12" s="10">
        <f>SUM('Landgericht Erstinstanz'!B12,'Landgericht Berufung'!B12)</f>
        <v>2829</v>
      </c>
      <c r="C12" s="10">
        <f>SUM('Landgericht Erstinstanz'!C12,'Landgericht Berufung'!C12)</f>
        <v>44</v>
      </c>
      <c r="D12" s="10">
        <f>SUM('Landgericht Erstinstanz'!D12,'Landgericht Berufung'!D12)</f>
        <v>36</v>
      </c>
      <c r="E12" s="10">
        <f>SUM('Landgericht Erstinstanz'!E12,'Landgericht Berufung'!E12)</f>
        <v>8</v>
      </c>
      <c r="F12" s="10">
        <f>SUM('Landgericht Erstinstanz'!F12,'Landgericht Berufung'!F12)</f>
        <v>276</v>
      </c>
      <c r="G12" s="10">
        <f>SUM('Landgericht Erstinstanz'!G12,'Landgericht Berufung'!G12)</f>
        <v>162</v>
      </c>
      <c r="H12" s="10">
        <f>SUM('Landgericht Erstinstanz'!H12,'Landgericht Berufung'!H12)</f>
        <v>46</v>
      </c>
      <c r="I12" s="10">
        <f>SUM('Landgericht Erstinstanz'!I12,'Landgericht Berufung'!I12)</f>
        <v>68</v>
      </c>
      <c r="J12" s="10">
        <f>SUM('Landgericht Erstinstanz'!J12,'Landgericht Berufung'!J12)</f>
        <v>289</v>
      </c>
      <c r="K12" s="10">
        <f>SUM('Landgericht Erstinstanz'!K12,'Landgericht Berufung'!K12)</f>
        <v>88</v>
      </c>
      <c r="L12" s="10">
        <f>SUM('Landgericht Erstinstanz'!L12,'Landgericht Berufung'!L12)</f>
        <v>84</v>
      </c>
      <c r="M12" s="10">
        <f>SUM('Landgericht Erstinstanz'!M12,'Landgericht Berufung'!M12)</f>
        <v>26</v>
      </c>
      <c r="N12" s="10">
        <f>SUM('Landgericht Erstinstanz'!N12,'Landgericht Berufung'!N12)</f>
        <v>10</v>
      </c>
      <c r="O12" s="10">
        <f>SUM('Landgericht Erstinstanz'!O12,'Landgericht Berufung'!O12)</f>
        <v>159</v>
      </c>
      <c r="P12" s="10">
        <f>SUM('Landgericht Erstinstanz'!P12,'Landgericht Berufung'!P12)</f>
        <v>794</v>
      </c>
      <c r="Q12" s="10">
        <f>SUM('Landgericht Erstinstanz'!Q12,'Landgericht Berufung'!Q12)</f>
        <v>162</v>
      </c>
      <c r="R12" s="10">
        <f>SUM('Landgericht Erstinstanz'!R12,'Landgericht Berufung'!R12)</f>
        <v>397</v>
      </c>
      <c r="S12" s="10">
        <f>SUM('Landgericht Erstinstanz'!S12,'Landgericht Berufung'!S12)</f>
        <v>235</v>
      </c>
      <c r="T12" s="10">
        <f>SUM('Landgericht Erstinstanz'!T12,'Landgericht Berufung'!T12)</f>
        <v>538</v>
      </c>
      <c r="U12" s="10">
        <f>SUM('Landgericht Erstinstanz'!U12,'Landgericht Berufung'!U12)</f>
        <v>71</v>
      </c>
      <c r="V12" s="10">
        <f>SUM('Landgericht Erstinstanz'!V12,'Landgericht Berufung'!V12)</f>
        <v>230</v>
      </c>
      <c r="W12" s="10">
        <f>SUM('Landgericht Erstinstanz'!W12,'Landgericht Berufung'!W12)</f>
        <v>237</v>
      </c>
      <c r="X12" s="10">
        <f>SUM('Landgericht Erstinstanz'!X12,'Landgericht Berufung'!X12)</f>
        <v>5</v>
      </c>
      <c r="Y12" s="10">
        <f>SUM('Landgericht Erstinstanz'!Y12,'Landgericht Berufung'!Y12)</f>
        <v>3</v>
      </c>
      <c r="Z12" s="10">
        <f>SUM('Landgericht Erstinstanz'!Z12,'Landgericht Berufung'!Z12)</f>
        <v>2</v>
      </c>
      <c r="AA12" s="10">
        <f>SUM('Landgericht Erstinstanz'!AA12,'Landgericht Berufung'!AA12)</f>
        <v>0</v>
      </c>
      <c r="AB12" s="10">
        <f>SUM('Landgericht Erstinstanz'!AB12,'Landgericht Berufung'!AB12)</f>
        <v>31</v>
      </c>
      <c r="AC12" s="10">
        <f>SUM('Landgericht Erstinstanz'!AC12,'Landgericht Berufung'!AC12)</f>
        <v>85</v>
      </c>
      <c r="AD12" s="10">
        <f>SUM('Landgericht Erstinstanz'!AD12,'Landgericht Berufung'!AD12)</f>
        <v>368</v>
      </c>
      <c r="AE12" s="10">
        <f>SUM('Landgericht Erstinstanz'!AE12,'Landgericht Berufung'!AE12)</f>
        <v>32</v>
      </c>
      <c r="AF12" s="4"/>
      <c r="AG12" s="4"/>
      <c r="AH12" s="4"/>
    </row>
    <row r="13" spans="1:34" s="16" customFormat="1">
      <c r="A13" s="5" t="s">
        <v>55</v>
      </c>
      <c r="B13" s="3">
        <f>B11/B8</f>
        <v>0.47815265486725661</v>
      </c>
      <c r="C13" s="3">
        <f t="shared" ref="C13:AE13" si="2">C11/C8</f>
        <v>0.44144144144144143</v>
      </c>
      <c r="D13" s="3">
        <f t="shared" si="2"/>
        <v>0.40816326530612246</v>
      </c>
      <c r="E13" s="3">
        <f t="shared" si="2"/>
        <v>0.69230769230769229</v>
      </c>
      <c r="F13" s="3">
        <f t="shared" si="2"/>
        <v>0.64578833693304538</v>
      </c>
      <c r="G13" s="3">
        <f t="shared" si="2"/>
        <v>0.69918699186991873</v>
      </c>
      <c r="H13" s="3">
        <f t="shared" si="2"/>
        <v>0.45192307692307693</v>
      </c>
      <c r="I13" s="3">
        <f t="shared" si="2"/>
        <v>0.70796460176991149</v>
      </c>
      <c r="J13" s="3">
        <f t="shared" si="2"/>
        <v>0.38971161340607952</v>
      </c>
      <c r="K13" s="3">
        <f t="shared" si="2"/>
        <v>0.63888888888888884</v>
      </c>
      <c r="L13" s="3">
        <f t="shared" si="2"/>
        <v>0.72131147540983609</v>
      </c>
      <c r="M13" s="3">
        <f t="shared" si="2"/>
        <v>0.87878787878787878</v>
      </c>
      <c r="N13" s="3">
        <f t="shared" si="2"/>
        <v>0.6470588235294118</v>
      </c>
      <c r="O13" s="3">
        <f t="shared" si="2"/>
        <v>0.4128205128205128</v>
      </c>
      <c r="P13" s="3">
        <f t="shared" si="2"/>
        <v>0.41067864271457089</v>
      </c>
      <c r="Q13" s="3">
        <f t="shared" si="2"/>
        <v>0.36061946902654868</v>
      </c>
      <c r="R13" s="3">
        <f t="shared" si="2"/>
        <v>0.42253521126760563</v>
      </c>
      <c r="S13" s="3">
        <f t="shared" si="2"/>
        <v>0.43010752688172044</v>
      </c>
      <c r="T13" s="3">
        <f t="shared" si="2"/>
        <v>0.57887610020311442</v>
      </c>
      <c r="U13" s="3">
        <f t="shared" si="2"/>
        <v>0.74545454545454548</v>
      </c>
      <c r="V13" s="3">
        <f t="shared" si="2"/>
        <v>0.47206165703275532</v>
      </c>
      <c r="W13" s="3">
        <f t="shared" si="2"/>
        <v>0.61412358133669609</v>
      </c>
      <c r="X13" s="3">
        <f t="shared" si="2"/>
        <v>0.6428571428571429</v>
      </c>
      <c r="Y13" s="3">
        <f t="shared" si="2"/>
        <v>0.58333333333333337</v>
      </c>
      <c r="Z13" s="3">
        <f t="shared" si="2"/>
        <v>1</v>
      </c>
      <c r="AA13" s="3" t="e">
        <f t="shared" si="2"/>
        <v>#DIV/0!</v>
      </c>
      <c r="AB13" s="3">
        <f t="shared" si="2"/>
        <v>0.53731343283582089</v>
      </c>
      <c r="AC13" s="3">
        <f t="shared" si="2"/>
        <v>0.44102564102564101</v>
      </c>
      <c r="AD13" s="3">
        <f t="shared" si="2"/>
        <v>0.44405997693194926</v>
      </c>
      <c r="AE13" s="3">
        <f t="shared" si="2"/>
        <v>0.77777777777777779</v>
      </c>
      <c r="AF13" s="5"/>
      <c r="AG13" s="5"/>
      <c r="AH13" s="5"/>
    </row>
    <row r="14" spans="1:34" s="1" customFormat="1">
      <c r="A14" s="5" t="s">
        <v>53</v>
      </c>
      <c r="B14" s="3">
        <f t="shared" ref="B14:AE14" si="3">B12/B8</f>
        <v>0.39117809734513276</v>
      </c>
      <c r="C14" s="3">
        <f t="shared" si="3"/>
        <v>0.3963963963963964</v>
      </c>
      <c r="D14" s="3">
        <f t="shared" si="3"/>
        <v>0.36734693877551022</v>
      </c>
      <c r="E14" s="3">
        <f t="shared" si="3"/>
        <v>0.61538461538461542</v>
      </c>
      <c r="F14" s="3">
        <f t="shared" si="3"/>
        <v>0.59611231101511875</v>
      </c>
      <c r="G14" s="3">
        <f t="shared" si="3"/>
        <v>0.65853658536585369</v>
      </c>
      <c r="H14" s="3">
        <f t="shared" si="3"/>
        <v>0.44230769230769229</v>
      </c>
      <c r="I14" s="3">
        <f t="shared" si="3"/>
        <v>0.60176991150442483</v>
      </c>
      <c r="J14" s="3">
        <f t="shared" si="3"/>
        <v>0.22525331254871395</v>
      </c>
      <c r="K14" s="3">
        <f t="shared" si="3"/>
        <v>0.61111111111111116</v>
      </c>
      <c r="L14" s="3">
        <f t="shared" si="3"/>
        <v>0.68852459016393441</v>
      </c>
      <c r="M14" s="3">
        <f t="shared" si="3"/>
        <v>0.78787878787878785</v>
      </c>
      <c r="N14" s="3">
        <f t="shared" si="3"/>
        <v>0.58823529411764708</v>
      </c>
      <c r="O14" s="3">
        <f t="shared" si="3"/>
        <v>0.40769230769230769</v>
      </c>
      <c r="P14" s="3">
        <f t="shared" si="3"/>
        <v>0.3962075848303393</v>
      </c>
      <c r="Q14" s="3">
        <f t="shared" si="3"/>
        <v>0.3584070796460177</v>
      </c>
      <c r="R14" s="3">
        <f t="shared" si="3"/>
        <v>0.39939637826961771</v>
      </c>
      <c r="S14" s="3">
        <f t="shared" si="3"/>
        <v>0.4211469534050179</v>
      </c>
      <c r="T14" s="3">
        <f t="shared" si="3"/>
        <v>0.36425186188219366</v>
      </c>
      <c r="U14" s="3">
        <f t="shared" si="3"/>
        <v>0.4303030303030303</v>
      </c>
      <c r="V14" s="3">
        <f t="shared" si="3"/>
        <v>0.44315992292870904</v>
      </c>
      <c r="W14" s="3">
        <f t="shared" si="3"/>
        <v>0.29886506935687263</v>
      </c>
      <c r="X14" s="3">
        <f t="shared" si="3"/>
        <v>0.35714285714285715</v>
      </c>
      <c r="Y14" s="3">
        <f t="shared" si="3"/>
        <v>0.25</v>
      </c>
      <c r="Z14" s="3">
        <f t="shared" si="3"/>
        <v>1</v>
      </c>
      <c r="AA14" s="3" t="e">
        <f t="shared" si="3"/>
        <v>#DIV/0!</v>
      </c>
      <c r="AB14" s="3">
        <f t="shared" si="3"/>
        <v>0.46268656716417911</v>
      </c>
      <c r="AC14" s="3">
        <f t="shared" si="3"/>
        <v>0.4358974358974359</v>
      </c>
      <c r="AD14" s="3">
        <f t="shared" si="3"/>
        <v>0.42445213379469438</v>
      </c>
      <c r="AE14" s="3">
        <f t="shared" si="3"/>
        <v>0.71111111111111114</v>
      </c>
      <c r="AF14" s="5"/>
      <c r="AG14" s="5"/>
      <c r="AH14" s="5"/>
    </row>
    <row r="15" spans="1:34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>
      <c r="A16" s="5" t="s">
        <v>56</v>
      </c>
      <c r="B16" s="10">
        <f>SUM('Landgericht Erstinstanz'!B16,'Landgericht Berufung'!B16)</f>
        <v>100</v>
      </c>
      <c r="C16" s="10">
        <f>SUM('Landgericht Erstinstanz'!C16,'Landgericht Berufung'!C16)</f>
        <v>1</v>
      </c>
      <c r="D16" s="10">
        <f>SUM('Landgericht Erstinstanz'!D16,'Landgericht Berufung'!D16)</f>
        <v>1</v>
      </c>
      <c r="E16" s="10">
        <f>SUM('Landgericht Erstinstanz'!E16,'Landgericht Berufung'!E16)</f>
        <v>0</v>
      </c>
      <c r="F16" s="10">
        <f>SUM('Landgericht Erstinstanz'!F16,'Landgericht Berufung'!F16)</f>
        <v>4</v>
      </c>
      <c r="G16" s="10">
        <f>SUM('Landgericht Erstinstanz'!G16,'Landgericht Berufung'!G16)</f>
        <v>2</v>
      </c>
      <c r="H16" s="10">
        <f>SUM('Landgericht Erstinstanz'!H16,'Landgericht Berufung'!H16)</f>
        <v>2</v>
      </c>
      <c r="I16" s="10">
        <f>SUM('Landgericht Erstinstanz'!I16,'Landgericht Berufung'!I16)</f>
        <v>0</v>
      </c>
      <c r="J16" s="10">
        <f>SUM('Landgericht Erstinstanz'!J16,'Landgericht Berufung'!J16)</f>
        <v>20</v>
      </c>
      <c r="K16" s="10">
        <f>SUM('Landgericht Erstinstanz'!K16,'Landgericht Berufung'!K16)</f>
        <v>2</v>
      </c>
      <c r="L16" s="10">
        <f>SUM('Landgericht Erstinstanz'!L16,'Landgericht Berufung'!L16)</f>
        <v>3</v>
      </c>
      <c r="M16" s="10">
        <f>SUM('Landgericht Erstinstanz'!M16,'Landgericht Berufung'!M16)</f>
        <v>0</v>
      </c>
      <c r="N16" s="10">
        <f>SUM('Landgericht Erstinstanz'!N16,'Landgericht Berufung'!N16)</f>
        <v>2</v>
      </c>
      <c r="O16" s="10">
        <f>SUM('Landgericht Erstinstanz'!O16,'Landgericht Berufung'!O16)</f>
        <v>4</v>
      </c>
      <c r="P16" s="10">
        <f>SUM('Landgericht Erstinstanz'!P16,'Landgericht Berufung'!P16)</f>
        <v>17</v>
      </c>
      <c r="Q16" s="10">
        <f>SUM('Landgericht Erstinstanz'!Q16,'Landgericht Berufung'!Q16)</f>
        <v>2</v>
      </c>
      <c r="R16" s="10">
        <f>SUM('Landgericht Erstinstanz'!R16,'Landgericht Berufung'!R16)</f>
        <v>11</v>
      </c>
      <c r="S16" s="10">
        <f>SUM('Landgericht Erstinstanz'!S16,'Landgericht Berufung'!S16)</f>
        <v>4</v>
      </c>
      <c r="T16" s="10">
        <f>SUM('Landgericht Erstinstanz'!T16,'Landgericht Berufung'!T16)</f>
        <v>29</v>
      </c>
      <c r="U16" s="10">
        <f>SUM('Landgericht Erstinstanz'!U16,'Landgericht Berufung'!U16)</f>
        <v>3</v>
      </c>
      <c r="V16" s="10">
        <f>SUM('Landgericht Erstinstanz'!V16,'Landgericht Berufung'!V16)</f>
        <v>24</v>
      </c>
      <c r="W16" s="10">
        <f>SUM('Landgericht Erstinstanz'!W16,'Landgericht Berufung'!W16)</f>
        <v>2</v>
      </c>
      <c r="X16" s="10">
        <f>SUM('Landgericht Erstinstanz'!X16,'Landgericht Berufung'!X16)</f>
        <v>0</v>
      </c>
      <c r="Y16" s="10">
        <f>SUM('Landgericht Erstinstanz'!Y16,'Landgericht Berufung'!Y16)</f>
        <v>0</v>
      </c>
      <c r="Z16" s="10">
        <f>SUM('Landgericht Erstinstanz'!Z16,'Landgericht Berufung'!Z16)</f>
        <v>0</v>
      </c>
      <c r="AA16" s="10">
        <f>SUM('Landgericht Erstinstanz'!AA16,'Landgericht Berufung'!AA16)</f>
        <v>0</v>
      </c>
      <c r="AB16" s="10">
        <f>SUM('Landgericht Erstinstanz'!AB16,'Landgericht Berufung'!AB16)</f>
        <v>4</v>
      </c>
      <c r="AC16" s="10">
        <f>SUM('Landgericht Erstinstanz'!AC16,'Landgericht Berufung'!AC16)</f>
        <v>2</v>
      </c>
      <c r="AD16" s="10">
        <f>SUM('Landgericht Erstinstanz'!AD16,'Landgericht Berufung'!AD16)</f>
        <v>10</v>
      </c>
      <c r="AE16" s="10">
        <f>SUM('Landgericht Erstinstanz'!AE16,'Landgericht Berufung'!AE16)</f>
        <v>2</v>
      </c>
      <c r="AF16" s="4"/>
      <c r="AG16" s="4"/>
      <c r="AH16" s="4"/>
    </row>
    <row r="17" spans="1:34">
      <c r="A17" s="5" t="s">
        <v>57</v>
      </c>
      <c r="B17" s="10">
        <f>SUM('Landgericht Erstinstanz'!B17,'Landgericht Berufung'!B17)</f>
        <v>3674</v>
      </c>
      <c r="C17" s="10">
        <f>SUM('Landgericht Erstinstanz'!C17,'Landgericht Berufung'!C17)</f>
        <v>61</v>
      </c>
      <c r="D17" s="10">
        <f>SUM('Landgericht Erstinstanz'!D17,'Landgericht Berufung'!D17)</f>
        <v>57</v>
      </c>
      <c r="E17" s="10">
        <f>SUM('Landgericht Erstinstanz'!E17,'Landgericht Berufung'!E17)</f>
        <v>4</v>
      </c>
      <c r="F17" s="10">
        <f>SUM('Landgericht Erstinstanz'!F17,'Landgericht Berufung'!F17)</f>
        <v>160</v>
      </c>
      <c r="G17" s="10">
        <f>SUM('Landgericht Erstinstanz'!G17,'Landgericht Berufung'!G17)</f>
        <v>72</v>
      </c>
      <c r="H17" s="10">
        <f>SUM('Landgericht Erstinstanz'!H17,'Landgericht Berufung'!H17)</f>
        <v>55</v>
      </c>
      <c r="I17" s="10">
        <f>SUM('Landgericht Erstinstanz'!I17,'Landgericht Berufung'!I17)</f>
        <v>33</v>
      </c>
      <c r="J17" s="10">
        <f>SUM('Landgericht Erstinstanz'!J17,'Landgericht Berufung'!J17)</f>
        <v>763</v>
      </c>
      <c r="K17" s="10">
        <f>SUM('Landgericht Erstinstanz'!K17,'Landgericht Berufung'!K17)</f>
        <v>50</v>
      </c>
      <c r="L17" s="10">
        <f>SUM('Landgericht Erstinstanz'!L17,'Landgericht Berufung'!L17)</f>
        <v>31</v>
      </c>
      <c r="M17" s="10">
        <f>SUM('Landgericht Erstinstanz'!M17,'Landgericht Berufung'!M17)</f>
        <v>4</v>
      </c>
      <c r="N17" s="10">
        <f>SUM('Landgericht Erstinstanz'!N17,'Landgericht Berufung'!N17)</f>
        <v>4</v>
      </c>
      <c r="O17" s="10">
        <f>SUM('Landgericht Erstinstanz'!O17,'Landgericht Berufung'!O17)</f>
        <v>225</v>
      </c>
      <c r="P17" s="10">
        <f>SUM('Landgericht Erstinstanz'!P17,'Landgericht Berufung'!P17)</f>
        <v>1164</v>
      </c>
      <c r="Q17" s="10">
        <f>SUM('Landgericht Erstinstanz'!Q17,'Landgericht Berufung'!Q17)</f>
        <v>287</v>
      </c>
      <c r="R17" s="10">
        <f>SUM('Landgericht Erstinstanz'!R17,'Landgericht Berufung'!R17)</f>
        <v>563</v>
      </c>
      <c r="S17" s="10">
        <f>SUM('Landgericht Erstinstanz'!S17,'Landgericht Berufung'!S17)</f>
        <v>314</v>
      </c>
      <c r="T17" s="10">
        <f>SUM('Landgericht Erstinstanz'!T17,'Landgericht Berufung'!T17)</f>
        <v>593</v>
      </c>
      <c r="U17" s="10">
        <f>SUM('Landgericht Erstinstanz'!U17,'Landgericht Berufung'!U17)</f>
        <v>39</v>
      </c>
      <c r="V17" s="10">
        <f>SUM('Landgericht Erstinstanz'!V17,'Landgericht Berufung'!V17)</f>
        <v>250</v>
      </c>
      <c r="W17" s="10">
        <f>SUM('Landgericht Erstinstanz'!W17,'Landgericht Berufung'!W17)</f>
        <v>304</v>
      </c>
      <c r="X17" s="10">
        <f>SUM('Landgericht Erstinstanz'!X17,'Landgericht Berufung'!X17)</f>
        <v>5</v>
      </c>
      <c r="Y17" s="10">
        <f>SUM('Landgericht Erstinstanz'!Y17,'Landgericht Berufung'!Y17)</f>
        <v>5</v>
      </c>
      <c r="Z17" s="10">
        <f>SUM('Landgericht Erstinstanz'!Z17,'Landgericht Berufung'!Z17)</f>
        <v>0</v>
      </c>
      <c r="AA17" s="10">
        <f>SUM('Landgericht Erstinstanz'!AA17,'Landgericht Berufung'!AA17)</f>
        <v>0</v>
      </c>
      <c r="AB17" s="10">
        <f>SUM('Landgericht Erstinstanz'!AB17,'Landgericht Berufung'!AB17)</f>
        <v>27</v>
      </c>
      <c r="AC17" s="10">
        <f>SUM('Landgericht Erstinstanz'!AC17,'Landgericht Berufung'!AC17)</f>
        <v>107</v>
      </c>
      <c r="AD17" s="10">
        <f>SUM('Landgericht Erstinstanz'!AD17,'Landgericht Berufung'!AD17)</f>
        <v>472</v>
      </c>
      <c r="AE17" s="10">
        <f>SUM('Landgericht Erstinstanz'!AE17,'Landgericht Berufung'!AE17)</f>
        <v>8</v>
      </c>
      <c r="AF17" s="4"/>
      <c r="AG17" s="4"/>
      <c r="AH17" s="4"/>
    </row>
    <row r="18" spans="1:34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4"/>
      <c r="AG18" s="4"/>
      <c r="AH18" s="4"/>
    </row>
    <row r="19" spans="1:34">
      <c r="A19" s="5" t="s">
        <v>114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4"/>
      <c r="AG19" s="4"/>
      <c r="AH19" s="4"/>
    </row>
    <row r="20" spans="1:34">
      <c r="A20" s="26" t="s">
        <v>115</v>
      </c>
      <c r="B20" s="3">
        <f>SUM('Landgericht Erstinstanz'!B20*'Landgericht Erstinstanz'!$B$8/$B$8,'Landgericht Berufung'!B20*'Landgericht Berufung'!$B$8/$B$8)</f>
        <v>5.7798672566371681E-2</v>
      </c>
      <c r="C20" s="3">
        <f>SUM('Landgericht Erstinstanz'!C20*'Landgericht Erstinstanz'!$B$8/$B$8,'Landgericht Berufung'!C20*'Landgericht Berufung'!$B$8/$B$8)</f>
        <v>0.10969150868718032</v>
      </c>
      <c r="D20" s="3">
        <f>SUM('Landgericht Erstinstanz'!D20*'Landgericht Erstinstanz'!$B$8/$B$8,'Landgericht Berufung'!D20*'Landgericht Berufung'!$B$8/$B$8)</f>
        <v>0.10268165790929204</v>
      </c>
      <c r="E20" s="3">
        <f>SUM('Landgericht Erstinstanz'!E20*'Landgericht Erstinstanz'!$B$8/$B$8,'Landgericht Berufung'!E20*'Landgericht Berufung'!$B$8/$B$8)</f>
        <v>0.15046375085091901</v>
      </c>
      <c r="F20" s="3">
        <f>SUM('Landgericht Erstinstanz'!F20*'Landgericht Erstinstanz'!$B$8/$B$8,'Landgericht Berufung'!F20*'Landgericht Berufung'!$B$8/$B$8)</f>
        <v>4.2945182268466275E-2</v>
      </c>
      <c r="G20" s="3">
        <f>SUM('Landgericht Erstinstanz'!G20*'Landgericht Erstinstanz'!$B$8/$B$8,'Landgericht Berufung'!G20*'Landgericht Berufung'!$B$8/$B$8)</f>
        <v>2.3601354675242926E-2</v>
      </c>
      <c r="H20" s="3">
        <f>SUM('Landgericht Erstinstanz'!H20*'Landgericht Erstinstanz'!$B$8/$B$8,'Landgericht Berufung'!H20*'Landgericht Berufung'!$B$8/$B$8)</f>
        <v>7.5231875425459505E-2</v>
      </c>
      <c r="I20" s="3">
        <f>SUM('Landgericht Erstinstanz'!I20*'Landgericht Erstinstanz'!$B$8/$B$8,'Landgericht Berufung'!I20*'Landgericht Berufung'!$B$8/$B$8)</f>
        <v>5.6423906569094615E-2</v>
      </c>
      <c r="J20" s="3">
        <f>SUM('Landgericht Erstinstanz'!J20*'Landgericht Erstinstanz'!$B$8/$B$8,'Landgericht Berufung'!J20*'Landgericht Berufung'!$B$8/$B$8)</f>
        <v>6.4007944142130374E-2</v>
      </c>
      <c r="K20" s="3">
        <f>SUM('Landgericht Erstinstanz'!K20*'Landgericht Erstinstanz'!$B$8/$B$8,'Landgericht Berufung'!K20*'Landgericht Berufung'!$B$8/$B$8)</f>
        <v>2.7549700860027424E-2</v>
      </c>
      <c r="L20" s="3">
        <f>SUM('Landgericht Erstinstanz'!L20*'Landgericht Erstinstanz'!$B$8/$B$8,'Landgericht Berufung'!L20*'Landgericht Berufung'!$B$8/$B$8)</f>
        <v>5.6115579210793548E-2</v>
      </c>
      <c r="M20" s="3">
        <f>SUM('Landgericht Erstinstanz'!M20*'Landgericht Erstinstanz'!$B$8/$B$8,'Landgericht Berufung'!M20*'Landgericht Berufung'!$B$8/$B$8)</f>
        <v>9.1688848174778764E-2</v>
      </c>
      <c r="N20" s="3">
        <f>SUM('Landgericht Erstinstanz'!N20*'Landgericht Erstinstanz'!$B$8/$B$8,'Landgericht Berufung'!N20*'Landgericht Berufung'!$B$8/$B$8)</f>
        <v>0</v>
      </c>
      <c r="O20" s="3">
        <f>SUM('Landgericht Erstinstanz'!O20*'Landgericht Erstinstanz'!$B$8/$B$8,'Landgericht Berufung'!O20*'Landgericht Berufung'!$B$8/$B$8)</f>
        <v>6.6415096811049429E-2</v>
      </c>
      <c r="P20" s="3">
        <f>SUM('Landgericht Erstinstanz'!P20*'Landgericht Erstinstanz'!$B$8/$B$8,'Landgericht Berufung'!P20*'Landgericht Berufung'!$B$8/$B$8)</f>
        <v>4.0009685678456516E-2</v>
      </c>
      <c r="Q20" s="3">
        <f>SUM('Landgericht Erstinstanz'!Q20*'Landgericht Erstinstanz'!$B$8/$B$8,'Landgericht Berufung'!Q20*'Landgericht Berufung'!$B$8/$B$8)</f>
        <v>1.0842731491474206E-2</v>
      </c>
      <c r="R20" s="3">
        <f>SUM('Landgericht Erstinstanz'!R20*'Landgericht Erstinstanz'!$B$8/$B$8,'Landgericht Berufung'!R20*'Landgericht Berufung'!$B$8/$B$8)</f>
        <v>5.372612059885306E-2</v>
      </c>
      <c r="S20" s="3">
        <f>SUM('Landgericht Erstinstanz'!S20*'Landgericht Erstinstanz'!$B$8/$B$8,'Landgericht Berufung'!S20*'Landgericht Berufung'!$B$8/$B$8)</f>
        <v>3.8071785789125845E-2</v>
      </c>
      <c r="T20" s="3">
        <f>SUM('Landgericht Erstinstanz'!T20*'Landgericht Erstinstanz'!$B$8/$B$8,'Landgericht Berufung'!T20*'Landgericht Berufung'!$B$8/$B$8)</f>
        <v>9.7151400332282215E-2</v>
      </c>
      <c r="U20" s="3">
        <f>SUM('Landgericht Erstinstanz'!U20*'Landgericht Erstinstanz'!$B$8/$B$8,'Landgericht Berufung'!U20*'Landgericht Berufung'!$B$8/$B$8)</f>
        <v>5.2676723522694834E-2</v>
      </c>
      <c r="V20" s="3">
        <f>SUM('Landgericht Erstinstanz'!V20*'Landgericht Erstinstanz'!$B$8/$B$8,'Landgericht Berufung'!V20*'Landgericht Berufung'!$B$8/$B$8)</f>
        <v>9.7984448204060381E-2</v>
      </c>
      <c r="W20" s="3">
        <f>SUM('Landgericht Erstinstanz'!W20*'Landgericht Erstinstanz'!$B$8/$B$8,'Landgericht Berufung'!W20*'Landgericht Berufung'!$B$8/$B$8)</f>
        <v>0.10465376810777298</v>
      </c>
      <c r="X20" s="3">
        <f>SUM('Landgericht Erstinstanz'!X20*'Landgericht Erstinstanz'!$B$8/$B$8,'Landgericht Berufung'!X20*'Landgericht Berufung'!$B$8/$B$8)</f>
        <v>0</v>
      </c>
      <c r="Y20" s="3">
        <f>SUM('Landgericht Erstinstanz'!Y20*'Landgericht Erstinstanz'!$B$8/$B$8,'Landgericht Berufung'!Y20*'Landgericht Berufung'!$B$8/$B$8)</f>
        <v>0</v>
      </c>
      <c r="Z20" s="3">
        <f>SUM('Landgericht Erstinstanz'!Z20*'Landgericht Erstinstanz'!$B$8/$B$8,'Landgericht Berufung'!Z20*'Landgericht Berufung'!$B$8/$B$8)</f>
        <v>0</v>
      </c>
      <c r="AA20" s="3">
        <f>SUM('Landgericht Erstinstanz'!AA20*'Landgericht Erstinstanz'!$B$8/$B$8,'Landgericht Berufung'!AA20*'Landgericht Berufung'!$B$8/$B$8)</f>
        <v>0</v>
      </c>
      <c r="AB20" s="3">
        <f>SUM('Landgericht Erstinstanz'!AB20*'Landgericht Erstinstanz'!$B$8/$B$8,'Landgericht Berufung'!AB20*'Landgericht Berufung'!$B$8/$B$8)</f>
        <v>3.6544480439668493E-2</v>
      </c>
      <c r="AC20" s="3">
        <f>SUM('Landgericht Erstinstanz'!AC20*'Landgericht Erstinstanz'!$B$8/$B$8,'Landgericht Berufung'!AC20*'Landgericht Berufung'!$B$8/$B$8)</f>
        <v>3.5656774290191741E-2</v>
      </c>
      <c r="AD20" s="3">
        <f>SUM('Landgericht Erstinstanz'!AD20*'Landgericht Erstinstanz'!$B$8/$B$8,'Landgericht Berufung'!AD20*'Landgericht Berufung'!$B$8/$B$8)</f>
        <v>3.4558812032896589E-2</v>
      </c>
      <c r="AE20" s="3">
        <f>SUM('Landgericht Erstinstanz'!AE20*'Landgericht Erstinstanz'!$B$8/$B$8,'Landgericht Berufung'!AE20*'Landgericht Berufung'!$B$8/$B$8)</f>
        <v>5.4334132251720742E-2</v>
      </c>
      <c r="AF20" s="4"/>
      <c r="AG20" s="4"/>
      <c r="AH20" s="4"/>
    </row>
    <row r="21" spans="1:34">
      <c r="A21" s="26" t="s">
        <v>116</v>
      </c>
      <c r="B21" s="3">
        <f>SUM('Landgericht Erstinstanz'!B21*'Landgericht Erstinstanz'!$B$8/$B$8,'Landgericht Berufung'!B21*'Landgericht Berufung'!$B$8/$B$8)</f>
        <v>0.20658185840707965</v>
      </c>
      <c r="C21" s="3">
        <f>SUM('Landgericht Erstinstanz'!C21*'Landgericht Erstinstanz'!$B$8/$B$8,'Landgericht Berufung'!C21*'Landgericht Berufung'!$B$8/$B$8)</f>
        <v>0.19044498964845336</v>
      </c>
      <c r="D21" s="3">
        <f>SUM('Landgericht Erstinstanz'!D21*'Landgericht Erstinstanz'!$B$8/$B$8,'Landgericht Berufung'!D21*'Landgericht Berufung'!$B$8/$B$8)</f>
        <v>0.17399520648967548</v>
      </c>
      <c r="E21" s="3">
        <f>SUM('Landgericht Erstinstanz'!E21*'Landgericht Erstinstanz'!$B$8/$B$8,'Landgericht Berufung'!E21*'Landgericht Berufung'!$B$8/$B$8)</f>
        <v>0.30092750170183802</v>
      </c>
      <c r="F21" s="3">
        <f>SUM('Landgericht Erstinstanz'!F21*'Landgericht Erstinstanz'!$B$8/$B$8,'Landgericht Berufung'!F21*'Landgericht Berufung'!$B$8/$B$8)</f>
        <v>0.16109457052053017</v>
      </c>
      <c r="G21" s="3">
        <f>SUM('Landgericht Erstinstanz'!G21*'Landgericht Erstinstanz'!$B$8/$B$8,'Landgericht Berufung'!G21*'Landgericht Berufung'!$B$8/$B$8)</f>
        <v>0.13913175287888327</v>
      </c>
      <c r="H21" s="3">
        <f>SUM('Landgericht Erstinstanz'!H21*'Landgericht Erstinstanz'!$B$8/$B$8,'Landgericht Berufung'!H21*'Landgericht Berufung'!$B$8/$B$8)</f>
        <v>0.20688765742001361</v>
      </c>
      <c r="I21" s="3">
        <f>SUM('Landgericht Erstinstanz'!I21*'Landgericht Erstinstanz'!$B$8/$B$8,'Landgericht Berufung'!I21*'Landgericht Berufung'!$B$8/$B$8)</f>
        <v>0.16231058188677105</v>
      </c>
      <c r="J21" s="3">
        <f>SUM('Landgericht Erstinstanz'!J21*'Landgericht Erstinstanz'!$B$8/$B$8,'Landgericht Berufung'!J21*'Landgericht Berufung'!$B$8/$B$8)</f>
        <v>0.11559665805529599</v>
      </c>
      <c r="K21" s="3">
        <f>SUM('Landgericht Erstinstanz'!K21*'Landgericht Erstinstanz'!$B$8/$B$8,'Landgericht Berufung'!K21*'Landgericht Berufung'!$B$8/$B$8)</f>
        <v>0.24794730774024679</v>
      </c>
      <c r="L21" s="3">
        <f>SUM('Landgericht Erstinstanz'!L21*'Landgericht Erstinstanz'!$B$8/$B$8,'Landgericht Berufung'!L21*'Landgericht Berufung'!$B$8/$B$8)</f>
        <v>0.20041278289569128</v>
      </c>
      <c r="M21" s="3">
        <f>SUM('Landgericht Erstinstanz'!M21*'Landgericht Erstinstanz'!$B$8/$B$8,'Landgericht Berufung'!M21*'Landgericht Berufung'!$B$8/$B$8)</f>
        <v>0.27506654452433627</v>
      </c>
      <c r="N21" s="3">
        <f>SUM('Landgericht Erstinstanz'!N21*'Landgericht Erstinstanz'!$B$8/$B$8,'Landgericht Berufung'!N21*'Landgericht Berufung'!$B$8/$B$8)</f>
        <v>5.7530257678292548E-2</v>
      </c>
      <c r="O21" s="3">
        <f>SUM('Landgericht Erstinstanz'!O21*'Landgericht Erstinstanz'!$B$8/$B$8,'Landgericht Berufung'!O21*'Landgericht Berufung'!$B$8/$B$8)</f>
        <v>0.22863934391133767</v>
      </c>
      <c r="P21" s="3">
        <f>SUM('Landgericht Erstinstanz'!P21*'Landgericht Erstinstanz'!$B$8/$B$8,'Landgericht Berufung'!P21*'Landgericht Berufung'!$B$8/$B$8)</f>
        <v>0.2612656876273865</v>
      </c>
      <c r="Q21" s="3">
        <f>SUM('Landgericht Erstinstanz'!Q21*'Landgericht Erstinstanz'!$B$8/$B$8,'Landgericht Berufung'!Q21*'Landgericht Berufung'!$B$8/$B$8)</f>
        <v>0.1517982408806389</v>
      </c>
      <c r="R21" s="3">
        <f>SUM('Landgericht Erstinstanz'!R21*'Landgericht Erstinstanz'!$B$8/$B$8,'Landgericht Berufung'!R21*'Landgericht Berufung'!$B$8/$B$8)</f>
        <v>0.26966087659560889</v>
      </c>
      <c r="S21" s="3">
        <f>SUM('Landgericht Erstinstanz'!S21*'Landgericht Erstinstanz'!$B$8/$B$8,'Landgericht Berufung'!S21*'Landgericht Berufung'!$B$8/$B$8)</f>
        <v>0.33267193368473652</v>
      </c>
      <c r="T21" s="3">
        <f>SUM('Landgericht Erstinstanz'!T21*'Landgericht Erstinstanz'!$B$8/$B$8,'Landgericht Berufung'!T21*'Landgericht Berufung'!$B$8/$B$8)</f>
        <v>0.22732848684433593</v>
      </c>
      <c r="U21" s="3">
        <f>SUM('Landgericht Erstinstanz'!U21*'Landgericht Erstinstanz'!$B$8/$B$8,'Landgericht Berufung'!U21*'Landgericht Berufung'!$B$8/$B$8)</f>
        <v>0.18738045960605199</v>
      </c>
      <c r="V21" s="3">
        <f>SUM('Landgericht Erstinstanz'!V21*'Landgericht Erstinstanz'!$B$8/$B$8,'Landgericht Berufung'!V21*'Landgericht Berufung'!$B$8/$B$8)</f>
        <v>0.29637233211868819</v>
      </c>
      <c r="W21" s="3">
        <f>SUM('Landgericht Erstinstanz'!W21*'Landgericht Erstinstanz'!$B$8/$B$8,'Landgericht Berufung'!W21*'Landgericht Berufung'!$B$8/$B$8)</f>
        <v>0.18962993119750859</v>
      </c>
      <c r="X21" s="3">
        <f>SUM('Landgericht Erstinstanz'!X21*'Landgericht Erstinstanz'!$B$8/$B$8,'Landgericht Berufung'!X21*'Landgericht Berufung'!$B$8/$B$8)</f>
        <v>0.27943268015170669</v>
      </c>
      <c r="Y21" s="3">
        <f>SUM('Landgericht Erstinstanz'!Y21*'Landgericht Erstinstanz'!$B$8/$B$8,'Landgericht Berufung'!Y21*'Landgericht Berufung'!$B$8/$B$8)</f>
        <v>0.24450359513274336</v>
      </c>
      <c r="Z21" s="3">
        <f>SUM('Landgericht Erstinstanz'!Z21*'Landgericht Erstinstanz'!$B$8/$B$8,'Landgericht Berufung'!Z21*'Landgericht Berufung'!$B$8/$B$8)</f>
        <v>0.48900719026548672</v>
      </c>
      <c r="AA21" s="3">
        <f>SUM('Landgericht Erstinstanz'!AA21*'Landgericht Erstinstanz'!$B$8/$B$8,'Landgericht Berufung'!AA21*'Landgericht Berufung'!$B$8/$B$8)</f>
        <v>0</v>
      </c>
      <c r="AB21" s="3">
        <f>SUM('Landgericht Erstinstanz'!AB21*'Landgericht Erstinstanz'!$B$8/$B$8,'Landgericht Berufung'!AB21*'Landgericht Berufung'!$B$8/$B$8)</f>
        <v>0.10866826450344148</v>
      </c>
      <c r="AC21" s="3">
        <f>SUM('Landgericht Erstinstanz'!AC21*'Landgericht Erstinstanz'!$B$8/$B$8,'Landgericht Berufung'!AC21*'Landgericht Berufung'!$B$8/$B$8)</f>
        <v>0.27220743455014745</v>
      </c>
      <c r="AD21" s="3">
        <f>SUM('Landgericht Erstinstanz'!AD21*'Landgericht Erstinstanz'!$B$8/$B$8,'Landgericht Berufung'!AD21*'Landgericht Berufung'!$B$8/$B$8)</f>
        <v>0.18668704788037982</v>
      </c>
      <c r="AE21" s="3">
        <f>SUM('Landgericht Erstinstanz'!AE21*'Landgericht Erstinstanz'!$B$8/$B$8,'Landgericht Berufung'!AE21*'Landgericht Berufung'!$B$8/$B$8)</f>
        <v>0.16544524336283181</v>
      </c>
      <c r="AF21" s="4"/>
      <c r="AG21" s="4"/>
      <c r="AH21" s="4"/>
    </row>
    <row r="22" spans="1:34">
      <c r="A22" s="26" t="s">
        <v>117</v>
      </c>
      <c r="B22" s="3">
        <f>SUM('Landgericht Erstinstanz'!B22*'Landgericht Erstinstanz'!$B$8/$B$8,'Landgericht Berufung'!B22*'Landgericht Berufung'!$B$8/$B$8)</f>
        <v>0.37154314159292035</v>
      </c>
      <c r="C22" s="3">
        <f>SUM('Landgericht Erstinstanz'!C22*'Landgericht Erstinstanz'!$B$8/$B$8,'Landgericht Berufung'!C22*'Landgericht Berufung'!$B$8/$B$8)</f>
        <v>0.43965784078915315</v>
      </c>
      <c r="D22" s="3">
        <f>SUM('Landgericht Erstinstanz'!D22*'Landgericht Erstinstanz'!$B$8/$B$8,'Landgericht Berufung'!D22*'Landgericht Berufung'!$B$8/$B$8)</f>
        <v>0.45844424087389379</v>
      </c>
      <c r="E22" s="3">
        <f>SUM('Landgericht Erstinstanz'!E22*'Landgericht Erstinstanz'!$B$8/$B$8,'Landgericht Berufung'!E22*'Landgericht Berufung'!$B$8/$B$8)</f>
        <v>0.30092750170183802</v>
      </c>
      <c r="F22" s="3">
        <f>SUM('Landgericht Erstinstanz'!F22*'Landgericht Erstinstanz'!$B$8/$B$8,'Landgericht Berufung'!F22*'Landgericht Berufung'!$B$8/$B$8)</f>
        <v>0.35450121631921749</v>
      </c>
      <c r="G22" s="3">
        <f>SUM('Landgericht Erstinstanz'!G22*'Landgericht Erstinstanz'!$B$8/$B$8,'Landgericht Berufung'!G22*'Landgericht Berufung'!$B$8/$B$8)</f>
        <v>0.41454133584414626</v>
      </c>
      <c r="H22" s="3">
        <f>SUM('Landgericht Erstinstanz'!H22*'Landgericht Erstinstanz'!$B$8/$B$8,'Landgericht Berufung'!H22*'Landgericht Berufung'!$B$8/$B$8)</f>
        <v>0.2539075795609258</v>
      </c>
      <c r="I22" s="3">
        <f>SUM('Landgericht Erstinstanz'!I22*'Landgericht Erstinstanz'!$B$8/$B$8,'Landgericht Berufung'!I22*'Landgericht Berufung'!$B$8/$B$8)</f>
        <v>0.30373775031200356</v>
      </c>
      <c r="J22" s="3">
        <f>SUM('Landgericht Erstinstanz'!J22*'Landgericht Erstinstanz'!$B$8/$B$8,'Landgericht Berufung'!J22*'Landgericht Berufung'!$B$8/$B$8)</f>
        <v>0.39270073253907178</v>
      </c>
      <c r="K22" s="3">
        <f>SUM('Landgericht Erstinstanz'!K22*'Landgericht Erstinstanz'!$B$8/$B$8,'Landgericht Berufung'!K22*'Landgericht Berufung'!$B$8/$B$8)</f>
        <v>0.35536407048485602</v>
      </c>
      <c r="L22" s="3">
        <f>SUM('Landgericht Erstinstanz'!L22*'Landgericht Erstinstanz'!$B$8/$B$8,'Landgericht Berufung'!L22*'Landgericht Berufung'!$B$8/$B$8)</f>
        <v>0.44090812237052074</v>
      </c>
      <c r="M22" s="3">
        <f>SUM('Landgericht Erstinstanz'!M22*'Landgericht Erstinstanz'!$B$8/$B$8,'Landgericht Berufung'!M22*'Landgericht Berufung'!$B$8/$B$8)</f>
        <v>0.32761511338495575</v>
      </c>
      <c r="N22" s="3">
        <f>SUM('Landgericht Erstinstanz'!N22*'Landgericht Erstinstanz'!$B$8/$B$8,'Landgericht Berufung'!N22*'Landgericht Berufung'!$B$8/$B$8)</f>
        <v>0.28765128839146281</v>
      </c>
      <c r="O22" s="3">
        <f>SUM('Landgericht Erstinstanz'!O22*'Landgericht Erstinstanz'!$B$8/$B$8,'Landgericht Berufung'!O22*'Landgericht Berufung'!$B$8/$B$8)</f>
        <v>0.37427714951628277</v>
      </c>
      <c r="P22" s="3">
        <f>SUM('Landgericht Erstinstanz'!P22*'Landgericht Erstinstanz'!$B$8/$B$8,'Landgericht Berufung'!P22*'Landgericht Berufung'!$B$8/$B$8)</f>
        <v>0.36884368905609183</v>
      </c>
      <c r="Q22" s="3">
        <f>SUM('Landgericht Erstinstanz'!Q22*'Landgericht Erstinstanz'!$B$8/$B$8,'Landgericht Berufung'!Q22*'Landgericht Berufung'!$B$8/$B$8)</f>
        <v>0.36648432441182816</v>
      </c>
      <c r="R22" s="3">
        <f>SUM('Landgericht Erstinstanz'!R22*'Landgericht Erstinstanz'!$B$8/$B$8,'Landgericht Berufung'!R22*'Landgericht Berufung'!$B$8/$B$8)</f>
        <v>0.36119426724550674</v>
      </c>
      <c r="S22" s="3">
        <f>SUM('Landgericht Erstinstanz'!S22*'Landgericht Erstinstanz'!$B$8/$B$8,'Landgericht Berufung'!S22*'Landgericht Berufung'!$B$8/$B$8)</f>
        <v>0.37965095426922635</v>
      </c>
      <c r="T22" s="3">
        <f>SUM('Landgericht Erstinstanz'!T22*'Landgericht Erstinstanz'!$B$8/$B$8,'Landgericht Berufung'!T22*'Landgericht Berufung'!$B$8/$B$8)</f>
        <v>0.34527382556877906</v>
      </c>
      <c r="U22" s="3">
        <f>SUM('Landgericht Erstinstanz'!U22*'Landgericht Erstinstanz'!$B$8/$B$8,'Landgericht Berufung'!U22*'Landgericht Berufung'!$B$8/$B$8)</f>
        <v>0.30124223879531831</v>
      </c>
      <c r="V22" s="3">
        <f>SUM('Landgericht Erstinstanz'!V22*'Landgericht Erstinstanz'!$B$8/$B$8,'Landgericht Berufung'!V22*'Landgericht Berufung'!$B$8/$B$8)</f>
        <v>0.39661661677945514</v>
      </c>
      <c r="W22" s="3">
        <f>SUM('Landgericht Erstinstanz'!W22*'Landgericht Erstinstanz'!$B$8/$B$8,'Landgericht Berufung'!W22*'Landgericht Berufung'!$B$8/$B$8)</f>
        <v>0.32297524977453351</v>
      </c>
      <c r="X22" s="3">
        <f>SUM('Landgericht Erstinstanz'!X22*'Landgericht Erstinstanz'!$B$8/$B$8,'Landgericht Berufung'!X22*'Landgericht Berufung'!$B$8/$B$8)</f>
        <v>0.27943268015170669</v>
      </c>
      <c r="Y22" s="3">
        <f>SUM('Landgericht Erstinstanz'!Y22*'Landgericht Erstinstanz'!$B$8/$B$8,'Landgericht Berufung'!Y22*'Landgericht Berufung'!$B$8/$B$8)</f>
        <v>0.24450359513274336</v>
      </c>
      <c r="Z22" s="3">
        <f>SUM('Landgericht Erstinstanz'!Z22*'Landgericht Erstinstanz'!$B$8/$B$8,'Landgericht Berufung'!Z22*'Landgericht Berufung'!$B$8/$B$8)</f>
        <v>0.48900719026548672</v>
      </c>
      <c r="AA22" s="3">
        <f>SUM('Landgericht Erstinstanz'!AA22*'Landgericht Erstinstanz'!$B$8/$B$8,'Landgericht Berufung'!AA22*'Landgericht Berufung'!$B$8/$B$8)</f>
        <v>0</v>
      </c>
      <c r="AB22" s="3">
        <f>SUM('Landgericht Erstinstanz'!AB22*'Landgericht Erstinstanz'!$B$8/$B$8,'Landgericht Berufung'!AB22*'Landgericht Berufung'!$B$8/$B$8)</f>
        <v>0.47121753845343439</v>
      </c>
      <c r="AC22" s="3">
        <f>SUM('Landgericht Erstinstanz'!AC22*'Landgericht Erstinstanz'!$B$8/$B$8,'Landgericht Berufung'!AC22*'Landgericht Berufung'!$B$8/$B$8)</f>
        <v>0.38650629724373148</v>
      </c>
      <c r="AD22" s="3">
        <f>SUM('Landgericht Erstinstanz'!AD22*'Landgericht Erstinstanz'!$B$8/$B$8,'Landgericht Berufung'!AD22*'Landgericht Berufung'!$B$8/$B$8)</f>
        <v>0.36104984586238886</v>
      </c>
      <c r="AE22" s="3">
        <f>SUM('Landgericht Erstinstanz'!AE22*'Landgericht Erstinstanz'!$B$8/$B$8,'Landgericht Berufung'!AE22*'Landgericht Berufung'!$B$8/$B$8)</f>
        <v>0.52594564282202549</v>
      </c>
      <c r="AF22" s="4"/>
      <c r="AG22" s="4"/>
      <c r="AH22" s="4"/>
    </row>
    <row r="23" spans="1:34">
      <c r="A23" s="26" t="s">
        <v>118</v>
      </c>
      <c r="B23" s="3">
        <f>SUM('Landgericht Erstinstanz'!B23*'Landgericht Erstinstanz'!$B$8/$B$8,'Landgericht Berufung'!B23*'Landgericht Berufung'!$B$8/$B$8)</f>
        <v>0.15832411504424779</v>
      </c>
      <c r="C23" s="3">
        <f>SUM('Landgericht Erstinstanz'!C23*'Landgericht Erstinstanz'!$B$8/$B$8,'Landgericht Berufung'!C23*'Landgericht Berufung'!$B$8/$B$8)</f>
        <v>0.13458913493545507</v>
      </c>
      <c r="D23" s="3">
        <f>SUM('Landgericht Erstinstanz'!D23*'Landgericht Erstinstanz'!$B$8/$B$8,'Landgericht Berufung'!D23*'Landgericht Berufung'!$B$8/$B$8)</f>
        <v>0.14262709716076696</v>
      </c>
      <c r="E23" s="3">
        <f>SUM('Landgericht Erstinstanz'!E23*'Landgericht Erstinstanz'!$B$8/$B$8,'Landgericht Berufung'!E23*'Landgericht Berufung'!$B$8/$B$8)</f>
        <v>7.5231875425459505E-2</v>
      </c>
      <c r="F23" s="3">
        <f>SUM('Landgericht Erstinstanz'!F23*'Landgericht Erstinstanz'!$B$8/$B$8,'Landgericht Berufung'!F23*'Landgericht Berufung'!$B$8/$B$8)</f>
        <v>0.19803614868543484</v>
      </c>
      <c r="G23" s="3">
        <f>SUM('Landgericht Erstinstanz'!G23*'Landgericht Erstinstanz'!$B$8/$B$8,'Landgericht Berufung'!G23*'Landgericht Berufung'!$B$8/$B$8)</f>
        <v>0.16492260273791451</v>
      </c>
      <c r="H23" s="3">
        <f>SUM('Landgericht Erstinstanz'!H23*'Landgericht Erstinstanz'!$B$8/$B$8,'Landgericht Berufung'!H23*'Landgericht Berufung'!$B$8/$B$8)</f>
        <v>0.22569562627637846</v>
      </c>
      <c r="I23" s="3">
        <f>SUM('Landgericht Erstinstanz'!I23*'Landgericht Erstinstanz'!$B$8/$B$8,'Landgericht Berufung'!I23*'Landgericht Berufung'!$B$8/$B$8)</f>
        <v>0.24694644174041297</v>
      </c>
      <c r="J23" s="3">
        <f>SUM('Landgericht Erstinstanz'!J23*'Landgericht Erstinstanz'!$B$8/$B$8,'Landgericht Berufung'!J23*'Landgericht Berufung'!$B$8/$B$8)</f>
        <v>0.21352036726579821</v>
      </c>
      <c r="K23" s="3">
        <f>SUM('Landgericht Erstinstanz'!K23*'Landgericht Erstinstanz'!$B$8/$B$8,'Landgericht Berufung'!K23*'Landgericht Berufung'!$B$8/$B$8)</f>
        <v>0.19695329053969837</v>
      </c>
      <c r="L23" s="3">
        <f>SUM('Landgericht Erstinstanz'!L23*'Landgericht Erstinstanz'!$B$8/$B$8,'Landgericht Berufung'!L23*'Landgericht Berufung'!$B$8/$B$8)</f>
        <v>0.10421464710575945</v>
      </c>
      <c r="M23" s="3">
        <f>SUM('Landgericht Erstinstanz'!M23*'Landgericht Erstinstanz'!$B$8/$B$8,'Landgericht Berufung'!M23*'Landgericht Berufung'!$B$8/$B$8)</f>
        <v>0.12225179756637168</v>
      </c>
      <c r="N23" s="3">
        <f>SUM('Landgericht Erstinstanz'!N23*'Landgericht Erstinstanz'!$B$8/$B$8,'Landgericht Berufung'!N23*'Landgericht Berufung'!$B$8/$B$8)</f>
        <v>0.34518154606975537</v>
      </c>
      <c r="O23" s="3">
        <f>SUM('Landgericht Erstinstanz'!O23*'Landgericht Erstinstanz'!$B$8/$B$8,'Landgericht Berufung'!O23*'Landgericht Berufung'!$B$8/$B$8)</f>
        <v>0.11498590284866964</v>
      </c>
      <c r="P23" s="3">
        <f>SUM('Landgericht Erstinstanz'!P23*'Landgericht Erstinstanz'!$B$8/$B$8,'Landgericht Berufung'!P23*'Landgericht Berufung'!$B$8/$B$8)</f>
        <v>0.14838356394396618</v>
      </c>
      <c r="Q23" s="3">
        <f>SUM('Landgericht Erstinstanz'!Q23*'Landgericht Erstinstanz'!$B$8/$B$8,'Landgericht Berufung'!Q23*'Landgericht Berufung'!$B$8/$B$8)</f>
        <v>0.17161531405137059</v>
      </c>
      <c r="R23" s="3">
        <f>SUM('Landgericht Erstinstanz'!R23*'Landgericht Erstinstanz'!$B$8/$B$8,'Landgericht Berufung'!R23*'Landgericht Berufung'!$B$8/$B$8)</f>
        <v>0.14628094848956802</v>
      </c>
      <c r="S23" s="3">
        <f>SUM('Landgericht Erstinstanz'!S23*'Landgericht Erstinstanz'!$B$8/$B$8,'Landgericht Berufung'!S23*'Landgericht Berufung'!$B$8/$B$8)</f>
        <v>0.14271850871254252</v>
      </c>
      <c r="T23" s="3">
        <f>SUM('Landgericht Erstinstanz'!T23*'Landgericht Erstinstanz'!$B$8/$B$8,'Landgericht Berufung'!T23*'Landgericht Berufung'!$B$8/$B$8)</f>
        <v>0.12843318753602551</v>
      </c>
      <c r="U23" s="3">
        <f>SUM('Landgericht Erstinstanz'!U23*'Landgericht Erstinstanz'!$B$8/$B$8,'Landgericht Berufung'!U23*'Landgericht Berufung'!$B$8/$B$8)</f>
        <v>0.26309770196974025</v>
      </c>
      <c r="V23" s="3">
        <f>SUM('Landgericht Erstinstanz'!V23*'Landgericht Erstinstanz'!$B$8/$B$8,'Landgericht Berufung'!V23*'Landgericht Berufung'!$B$8/$B$8)</f>
        <v>9.5883762797154271E-2</v>
      </c>
      <c r="W23" s="3">
        <f>SUM('Landgericht Erstinstanz'!W23*'Landgericht Erstinstanz'!$B$8/$B$8,'Landgericht Berufung'!W23*'Landgericht Berufung'!$B$8/$B$8)</f>
        <v>0.12085018460064258</v>
      </c>
      <c r="X23" s="3">
        <f>SUM('Landgericht Erstinstanz'!X23*'Landgericht Erstinstanz'!$B$8/$B$8,'Landgericht Berufung'!X23*'Landgericht Berufung'!$B$8/$B$8)</f>
        <v>0.34929085018963335</v>
      </c>
      <c r="Y23" s="3">
        <f>SUM('Landgericht Erstinstanz'!Y23*'Landgericht Erstinstanz'!$B$8/$B$8,'Landgericht Berufung'!Y23*'Landgericht Berufung'!$B$8/$B$8)</f>
        <v>0.40750599188790571</v>
      </c>
      <c r="Z23" s="3">
        <f>SUM('Landgericht Erstinstanz'!Z23*'Landgericht Erstinstanz'!$B$8/$B$8,'Landgericht Berufung'!Z23*'Landgericht Berufung'!$B$8/$B$8)</f>
        <v>0</v>
      </c>
      <c r="AA23" s="3">
        <f>SUM('Landgericht Erstinstanz'!AA23*'Landgericht Erstinstanz'!$B$8/$B$8,'Landgericht Berufung'!AA23*'Landgericht Berufung'!$B$8/$B$8)</f>
        <v>0</v>
      </c>
      <c r="AB23" s="3">
        <f>SUM('Landgericht Erstinstanz'!AB23*'Landgericht Erstinstanz'!$B$8/$B$8,'Landgericht Berufung'!AB23*'Landgericht Berufung'!$B$8/$B$8)</f>
        <v>6.7592556012080349E-2</v>
      </c>
      <c r="AC23" s="3">
        <f>SUM('Landgericht Erstinstanz'!AC23*'Landgericht Erstinstanz'!$B$8/$B$8,'Landgericht Berufung'!AC23*'Landgericht Berufung'!$B$8/$B$8)</f>
        <v>0.19356534614675511</v>
      </c>
      <c r="AD23" s="3">
        <f>SUM('Landgericht Erstinstanz'!AD23*'Landgericht Erstinstanz'!$B$8/$B$8,'Landgericht Berufung'!AD23*'Landgericht Berufung'!$B$8/$B$8)</f>
        <v>0.15355804785953278</v>
      </c>
      <c r="AE23" s="3">
        <f>SUM('Landgericht Erstinstanz'!AE23*'Landgericht Erstinstanz'!$B$8/$B$8,'Landgericht Berufung'!AE23*'Landgericht Berufung'!$B$8/$B$8)</f>
        <v>8.6386891592920331E-2</v>
      </c>
      <c r="AF23" s="4"/>
      <c r="AG23" s="4"/>
      <c r="AH23" s="4"/>
    </row>
    <row r="24" spans="1:34">
      <c r="A24" s="26" t="s">
        <v>119</v>
      </c>
      <c r="B24" s="3">
        <f>SUM('Landgericht Erstinstanz'!B24*'Landgericht Erstinstanz'!$B$8/$B$8,'Landgericht Berufung'!B24*'Landgericht Berufung'!$B$8/$B$8)</f>
        <v>8.1720132743362817E-2</v>
      </c>
      <c r="C24" s="3">
        <f>SUM('Landgericht Erstinstanz'!C24*'Landgericht Erstinstanz'!$B$8/$B$8,'Landgericht Berufung'!C24*'Landgericht Berufung'!$B$8/$B$8)</f>
        <v>4.486304497848502E-2</v>
      </c>
      <c r="D24" s="3">
        <f>SUM('Landgericht Erstinstanz'!D24*'Landgericht Erstinstanz'!$B$8/$B$8,'Landgericht Berufung'!D24*'Landgericht Berufung'!$B$8/$B$8)</f>
        <v>4.0750599188790551E-2</v>
      </c>
      <c r="E24" s="3">
        <f>SUM('Landgericht Erstinstanz'!E24*'Landgericht Erstinstanz'!$B$8/$B$8,'Landgericht Berufung'!E24*'Landgericht Berufung'!$B$8/$B$8)</f>
        <v>7.5231875425459505E-2</v>
      </c>
      <c r="F24" s="3">
        <f>SUM('Landgericht Erstinstanz'!F24*'Landgericht Erstinstanz'!$B$8/$B$8,'Landgericht Berufung'!F24*'Landgericht Berufung'!$B$8/$B$8)</f>
        <v>9.9831924760200724E-2</v>
      </c>
      <c r="G24" s="3">
        <f>SUM('Landgericht Erstinstanz'!G24*'Landgericht Erstinstanz'!$B$8/$B$8,'Landgericht Berufung'!G24*'Landgericht Berufung'!$B$8/$B$8)</f>
        <v>9.8210649090976418E-2</v>
      </c>
      <c r="H24" s="3">
        <f>SUM('Landgericht Erstinstanz'!H24*'Landgericht Erstinstanz'!$B$8/$B$8,'Landgericht Berufung'!H24*'Landgericht Berufung'!$B$8/$B$8)</f>
        <v>7.5231875425459505E-2</v>
      </c>
      <c r="I24" s="3">
        <f>SUM('Landgericht Erstinstanz'!I24*'Landgericht Erstinstanz'!$B$8/$B$8,'Landgericht Berufung'!I24*'Landgericht Berufung'!$B$8/$B$8)</f>
        <v>0.1246946441740413</v>
      </c>
      <c r="J24" s="3">
        <f>SUM('Landgericht Erstinstanz'!J24*'Landgericht Erstinstanz'!$B$8/$B$8,'Landgericht Berufung'!J24*'Landgericht Berufung'!$B$8/$B$8)</f>
        <v>0.10317742782633124</v>
      </c>
      <c r="K24" s="3">
        <f>SUM('Landgericht Erstinstanz'!K24*'Landgericht Erstinstanz'!$B$8/$B$8,'Landgericht Berufung'!K24*'Landgericht Berufung'!$B$8/$B$8)</f>
        <v>6.1986826935061697E-2</v>
      </c>
      <c r="L24" s="3">
        <f>SUM('Landgericht Erstinstanz'!L24*'Landgericht Erstinstanz'!$B$8/$B$8,'Landgericht Berufung'!L24*'Landgericht Berufung'!$B$8/$B$8)</f>
        <v>9.6198135789931805E-2</v>
      </c>
      <c r="M24" s="3">
        <f>SUM('Landgericht Erstinstanz'!M24*'Landgericht Erstinstanz'!$B$8/$B$8,'Landgericht Berufung'!M24*'Landgericht Berufung'!$B$8/$B$8)</f>
        <v>6.1125898783185841E-2</v>
      </c>
      <c r="N24" s="3">
        <f>SUM('Landgericht Erstinstanz'!N24*'Landgericht Erstinstanz'!$B$8/$B$8,'Landgericht Berufung'!N24*'Landgericht Berufung'!$B$8/$B$8)</f>
        <v>0.1150605153565851</v>
      </c>
      <c r="O24" s="3">
        <f>SUM('Landgericht Erstinstanz'!O24*'Landgericht Erstinstanz'!$B$8/$B$8,'Landgericht Berufung'!O24*'Landgericht Berufung'!$B$8/$B$8)</f>
        <v>8.0112777210642888E-2</v>
      </c>
      <c r="P24" s="3">
        <f>SUM('Landgericht Erstinstanz'!P24*'Landgericht Erstinstanz'!$B$8/$B$8,'Landgericht Berufung'!P24*'Landgericht Berufung'!$B$8/$B$8)</f>
        <v>6.608871759513385E-2</v>
      </c>
      <c r="Q24" s="3">
        <f>SUM('Landgericht Erstinstanz'!Q24*'Landgericht Erstinstanz'!$B$8/$B$8,'Landgericht Berufung'!Q24*'Landgericht Berufung'!$B$8/$B$8)</f>
        <v>7.8067666738614275E-2</v>
      </c>
      <c r="R24" s="3">
        <f>SUM('Landgericht Erstinstanz'!R24*'Landgericht Erstinstanz'!$B$8/$B$8,'Landgericht Berufung'!R24*'Landgericht Berufung'!$B$8/$B$8)</f>
        <v>7.0639899305899409E-2</v>
      </c>
      <c r="S24" s="3">
        <f>SUM('Landgericht Erstinstanz'!S24*'Landgericht Erstinstanz'!$B$8/$B$8,'Landgericht Berufung'!S24*'Landgericht Berufung'!$B$8/$B$8)</f>
        <v>4.8099067894965902E-2</v>
      </c>
      <c r="T24" s="3">
        <f>SUM('Landgericht Erstinstanz'!T24*'Landgericht Erstinstanz'!$B$8/$B$8,'Landgericht Berufung'!T24*'Landgericht Berufung'!$B$8/$B$8)</f>
        <v>7.8380939968806157E-2</v>
      </c>
      <c r="U24" s="3">
        <f>SUM('Landgericht Erstinstanz'!U24*'Landgericht Erstinstanz'!$B$8/$B$8,'Landgericht Berufung'!U24*'Landgericht Berufung'!$B$8/$B$8)</f>
        <v>8.8336782757636303E-2</v>
      </c>
      <c r="V24" s="3">
        <f>SUM('Landgericht Erstinstanz'!V24*'Landgericht Erstinstanz'!$B$8/$B$8,'Landgericht Berufung'!V24*'Landgericht Berufung'!$B$8/$B$8)</f>
        <v>4.9859556654520215E-2</v>
      </c>
      <c r="W24" s="3">
        <f>SUM('Landgericht Erstinstanz'!W24*'Landgericht Erstinstanz'!$B$8/$B$8,'Landgericht Berufung'!W24*'Landgericht Berufung'!$B$8/$B$8)</f>
        <v>9.6189066815568464E-2</v>
      </c>
      <c r="X24" s="3">
        <f>SUM('Landgericht Erstinstanz'!X24*'Landgericht Erstinstanz'!$B$8/$B$8,'Landgericht Berufung'!X24*'Landgericht Berufung'!$B$8/$B$8)</f>
        <v>6.9858170037926673E-2</v>
      </c>
      <c r="Y24" s="3">
        <f>SUM('Landgericht Erstinstanz'!Y24*'Landgericht Erstinstanz'!$B$8/$B$8,'Landgericht Berufung'!Y24*'Landgericht Berufung'!$B$8/$B$8)</f>
        <v>8.1501198377581102E-2</v>
      </c>
      <c r="Z24" s="3">
        <f>SUM('Landgericht Erstinstanz'!Z24*'Landgericht Erstinstanz'!$B$8/$B$8,'Landgericht Berufung'!Z24*'Landgericht Berufung'!$B$8/$B$8)</f>
        <v>0</v>
      </c>
      <c r="AA24" s="3">
        <f>SUM('Landgericht Erstinstanz'!AA24*'Landgericht Erstinstanz'!$B$8/$B$8,'Landgericht Berufung'!AA24*'Landgericht Berufung'!$B$8/$B$8)</f>
        <v>0</v>
      </c>
      <c r="AB24" s="3">
        <f>SUM('Landgericht Erstinstanz'!AB24*'Landgericht Erstinstanz'!$B$8/$B$8,'Landgericht Berufung'!AB24*'Landgericht Berufung'!$B$8/$B$8)</f>
        <v>8.3116593798286259E-2</v>
      </c>
      <c r="AC24" s="3">
        <f>SUM('Landgericht Erstinstanz'!AC24*'Landgericht Erstinstanz'!$B$8/$B$8,'Landgericht Berufung'!AC24*'Landgericht Berufung'!$B$8/$B$8)</f>
        <v>4.0750599188790551E-2</v>
      </c>
      <c r="AD24" s="3">
        <f>SUM('Landgericht Erstinstanz'!AD24*'Landgericht Erstinstanz'!$B$8/$B$8,'Landgericht Berufung'!AD24*'Landgericht Berufung'!$B$8/$B$8)</f>
        <v>9.6973062400325216E-2</v>
      </c>
      <c r="AE24" s="3">
        <f>SUM('Landgericht Erstinstanz'!AE24*'Landgericht Erstinstanz'!$B$8/$B$8,'Landgericht Berufung'!AE24*'Landgericht Berufung'!$B$8/$B$8)</f>
        <v>0.10866826450344148</v>
      </c>
      <c r="AF24" s="4"/>
      <c r="AG24" s="4"/>
      <c r="AH24" s="4"/>
    </row>
    <row r="25" spans="1:34">
      <c r="A25" s="26" t="s">
        <v>120</v>
      </c>
      <c r="B25" s="3">
        <f>SUM('Landgericht Erstinstanz'!B25*'Landgericht Erstinstanz'!$B$8/$B$8,'Landgericht Berufung'!B25*'Landgericht Berufung'!$B$8/$B$8)</f>
        <v>7.1073008849557529E-2</v>
      </c>
      <c r="C25" s="3">
        <f>SUM('Landgericht Erstinstanz'!C25*'Landgericht Erstinstanz'!$B$8/$B$8,'Landgericht Berufung'!C25*'Landgericht Berufung'!$B$8/$B$8)</f>
        <v>5.3835653974182031E-2</v>
      </c>
      <c r="D25" s="3">
        <f>SUM('Landgericht Erstinstanz'!D25*'Landgericht Erstinstanz'!$B$8/$B$8,'Landgericht Berufung'!D25*'Landgericht Berufung'!$B$8/$B$8)</f>
        <v>6.1125898783185841E-2</v>
      </c>
      <c r="E25" s="3">
        <f>SUM('Landgericht Erstinstanz'!E25*'Landgericht Erstinstanz'!$B$8/$B$8,'Landgericht Berufung'!E25*'Landgericht Berufung'!$B$8/$B$8)</f>
        <v>0</v>
      </c>
      <c r="F25" s="3">
        <f>SUM('Landgericht Erstinstanz'!F25*'Landgericht Erstinstanz'!$B$8/$B$8,'Landgericht Berufung'!F25*'Landgericht Berufung'!$B$8/$B$8)</f>
        <v>9.1080118223010806E-2</v>
      </c>
      <c r="G25" s="3">
        <f>SUM('Landgericht Erstinstanz'!G25*'Landgericht Erstinstanz'!$B$8/$B$8,'Landgericht Berufung'!G25*'Landgericht Berufung'!$B$8/$B$8)</f>
        <v>9.4118538712185743E-2</v>
      </c>
      <c r="H25" s="3">
        <f>SUM('Landgericht Erstinstanz'!H25*'Landgericht Erstinstanz'!$B$8/$B$8,'Landgericht Berufung'!H25*'Landgericht Berufung'!$B$8/$B$8)</f>
        <v>0.13165578199455411</v>
      </c>
      <c r="I25" s="3">
        <f>SUM('Landgericht Erstinstanz'!I25*'Landgericht Erstinstanz'!$B$8/$B$8,'Landgericht Berufung'!I25*'Landgericht Berufung'!$B$8/$B$8)</f>
        <v>4.0058784320399367E-2</v>
      </c>
      <c r="J25" s="3">
        <f>SUM('Landgericht Erstinstanz'!J25*'Landgericht Erstinstanz'!$B$8/$B$8,'Landgericht Berufung'!J25*'Landgericht Berufung'!$B$8/$B$8)</f>
        <v>7.5291583263098746E-2</v>
      </c>
      <c r="K25" s="3">
        <f>SUM('Landgericht Erstinstanz'!K25*'Landgericht Erstinstanz'!$B$8/$B$8,'Landgericht Berufung'!K25*'Landgericht Berufung'!$B$8/$B$8)</f>
        <v>4.8211976505047986E-2</v>
      </c>
      <c r="L25" s="3">
        <f>SUM('Landgericht Erstinstanz'!L25*'Landgericht Erstinstanz'!$B$8/$B$8,'Landgericht Berufung'!L25*'Landgericht Berufung'!$B$8/$B$8)</f>
        <v>4.008255657913825E-2</v>
      </c>
      <c r="M25" s="3">
        <f>SUM('Landgericht Erstinstanz'!M25*'Landgericht Erstinstanz'!$B$8/$B$8,'Landgericht Berufung'!M25*'Landgericht Berufung'!$B$8/$B$8)</f>
        <v>3.056294939159292E-2</v>
      </c>
      <c r="N25" s="3">
        <f>SUM('Landgericht Erstinstanz'!N25*'Landgericht Erstinstanz'!$B$8/$B$8,'Landgericht Berufung'!N25*'Landgericht Berufung'!$B$8/$B$8)</f>
        <v>0.17259077303487769</v>
      </c>
      <c r="O25" s="3">
        <f>SUM('Landgericht Erstinstanz'!O25*'Landgericht Erstinstanz'!$B$8/$B$8,'Landgericht Berufung'!O25*'Landgericht Berufung'!$B$8/$B$8)</f>
        <v>7.4633705050805507E-2</v>
      </c>
      <c r="P25" s="3">
        <f>SUM('Landgericht Erstinstanz'!P25*'Landgericht Erstinstanz'!$B$8/$B$8,'Landgericht Berufung'!P25*'Landgericht Berufung'!$B$8/$B$8)</f>
        <v>5.4251932354214362E-2</v>
      </c>
      <c r="Q25" s="3">
        <f>SUM('Landgericht Erstinstanz'!Q25*'Landgericht Erstinstanz'!$B$8/$B$8,'Landgericht Berufung'!Q25*'Landgericht Berufung'!$B$8/$B$8)</f>
        <v>8.2404759335203984E-2</v>
      </c>
      <c r="R25" s="3">
        <f>SUM('Landgericht Erstinstanz'!R25*'Landgericht Erstinstanz'!$B$8/$B$8,'Landgericht Berufung'!R25*'Landgericht Berufung'!$B$8/$B$8)</f>
        <v>5.5715976917329102E-2</v>
      </c>
      <c r="S25" s="3">
        <f>SUM('Landgericht Erstinstanz'!S25*'Landgericht Erstinstanz'!$B$8/$B$8,'Landgericht Berufung'!S25*'Landgericht Berufung'!$B$8/$B$8)</f>
        <v>2.8503151345164981E-2</v>
      </c>
      <c r="T25" s="3">
        <f>SUM('Landgericht Erstinstanz'!T25*'Landgericht Erstinstanz'!$B$8/$B$8,'Landgericht Berufung'!T25*'Landgericht Berufung'!$B$8/$B$8)</f>
        <v>7.6217672413793111E-2</v>
      </c>
      <c r="U25" s="3">
        <f>SUM('Landgericht Erstinstanz'!U25*'Landgericht Erstinstanz'!$B$8/$B$8,'Landgericht Berufung'!U25*'Landgericht Berufung'!$B$8/$B$8)</f>
        <v>8.2027012560662305E-2</v>
      </c>
      <c r="V25" s="3">
        <f>SUM('Landgericht Erstinstanz'!V25*'Landgericht Erstinstanz'!$B$8/$B$8,'Landgericht Berufung'!V25*'Landgericht Berufung'!$B$8/$B$8)</f>
        <v>4.0271180374804781E-2</v>
      </c>
      <c r="W25" s="3">
        <f>SUM('Landgericht Erstinstanz'!W25*'Landgericht Erstinstanz'!$B$8/$B$8,'Landgericht Berufung'!W25*'Landgericht Berufung'!$B$8/$B$8)</f>
        <v>9.8424377148976949E-2</v>
      </c>
      <c r="X25" s="3">
        <f>SUM('Landgericht Erstinstanz'!X25*'Landgericht Erstinstanz'!$B$8/$B$8,'Landgericht Berufung'!X25*'Landgericht Berufung'!$B$8/$B$8)</f>
        <v>0</v>
      </c>
      <c r="Y25" s="3">
        <f>SUM('Landgericht Erstinstanz'!Y25*'Landgericht Erstinstanz'!$B$8/$B$8,'Landgericht Berufung'!Y25*'Landgericht Berufung'!$B$8/$B$8)</f>
        <v>0</v>
      </c>
      <c r="Z25" s="3">
        <f>SUM('Landgericht Erstinstanz'!Z25*'Landgericht Erstinstanz'!$B$8/$B$8,'Landgericht Berufung'!Z25*'Landgericht Berufung'!$B$8/$B$8)</f>
        <v>0</v>
      </c>
      <c r="AA25" s="3">
        <f>SUM('Landgericht Erstinstanz'!AA25*'Landgericht Erstinstanz'!$B$8/$B$8,'Landgericht Berufung'!AA25*'Landgericht Berufung'!$B$8/$B$8)</f>
        <v>0</v>
      </c>
      <c r="AB25" s="3">
        <f>SUM('Landgericht Erstinstanz'!AB25*'Landgericht Erstinstanz'!$B$8/$B$8,'Landgericht Berufung'!AB25*'Landgericht Berufung'!$B$8/$B$8)</f>
        <v>0.12419230228964742</v>
      </c>
      <c r="AC25" s="3">
        <f>SUM('Landgericht Erstinstanz'!AC25*'Landgericht Erstinstanz'!$B$8/$B$8,'Landgericht Berufung'!AC25*'Landgericht Berufung'!$B$8/$B$8)</f>
        <v>5.6032073884587009E-2</v>
      </c>
      <c r="AD25" s="3">
        <f>SUM('Landgericht Erstinstanz'!AD25*'Landgericht Erstinstanz'!$B$8/$B$8,'Landgericht Berufung'!AD25*'Landgericht Berufung'!$B$8/$B$8)</f>
        <v>9.2226294990462476E-2</v>
      </c>
      <c r="AE25" s="3">
        <f>SUM('Landgericht Erstinstanz'!AE25*'Landgericht Erstinstanz'!$B$8/$B$8,'Landgericht Berufung'!AE25*'Landgericht Berufung'!$B$8/$B$8)</f>
        <v>3.2052759341199603E-2</v>
      </c>
      <c r="AF25" s="4"/>
      <c r="AG25" s="4"/>
      <c r="AH25" s="4"/>
    </row>
    <row r="26" spans="1:34">
      <c r="A26" s="26" t="s">
        <v>121</v>
      </c>
      <c r="B26" s="3">
        <f>SUM('Landgericht Erstinstanz'!B26*'Landgericht Erstinstanz'!$B$8/$B$8,'Landgericht Berufung'!B26*'Landgericht Berufung'!$B$8/$B$8)</f>
        <v>2.7516592920353983E-2</v>
      </c>
      <c r="C26" s="3">
        <f>SUM('Landgericht Erstinstanz'!C26*'Landgericht Erstinstanz'!$B$8/$B$8,'Landgericht Berufung'!C26*'Landgericht Berufung'!$B$8/$B$8)</f>
        <v>2.6917826987091015E-2</v>
      </c>
      <c r="D26" s="3">
        <f>SUM('Landgericht Erstinstanz'!D26*'Landgericht Erstinstanz'!$B$8/$B$8,'Landgericht Berufung'!D26*'Landgericht Berufung'!$B$8/$B$8)</f>
        <v>2.0375299594395276E-2</v>
      </c>
      <c r="E26" s="3">
        <f>SUM('Landgericht Erstinstanz'!E26*'Landgericht Erstinstanz'!$B$8/$B$8,'Landgericht Berufung'!E26*'Landgericht Berufung'!$B$8/$B$8)</f>
        <v>7.5231875425459505E-2</v>
      </c>
      <c r="F26" s="3">
        <f>SUM('Landgericht Erstinstanz'!F26*'Landgericht Erstinstanz'!$B$8/$B$8,'Landgericht Berufung'!F26*'Landgericht Berufung'!$B$8/$B$8)</f>
        <v>3.719517778305715E-2</v>
      </c>
      <c r="G26" s="3">
        <f>SUM('Landgericht Erstinstanz'!G26*'Landgericht Erstinstanz'!$B$8/$B$8,'Landgericht Berufung'!G26*'Landgericht Berufung'!$B$8/$B$8)</f>
        <v>4.9105324545488209E-2</v>
      </c>
      <c r="H26" s="3">
        <f>SUM('Landgericht Erstinstanz'!H26*'Landgericht Erstinstanz'!$B$8/$B$8,'Landgericht Berufung'!H26*'Landgericht Berufung'!$B$8/$B$8)</f>
        <v>9.4039844281824381E-3</v>
      </c>
      <c r="I26" s="3">
        <f>SUM('Landgericht Erstinstanz'!I26*'Landgericht Erstinstanz'!$B$8/$B$8,'Landgericht Berufung'!I26*'Landgericht Berufung'!$B$8/$B$8)</f>
        <v>3.7615937712729752E-2</v>
      </c>
      <c r="J26" s="3">
        <f>SUM('Landgericht Erstinstanz'!J26*'Landgericht Erstinstanz'!$B$8/$B$8,'Landgericht Berufung'!J26*'Landgericht Berufung'!$B$8/$B$8)</f>
        <v>2.0957451011378001E-2</v>
      </c>
      <c r="K26" s="3">
        <f>SUM('Landgericht Erstinstanz'!K26*'Landgericht Erstinstanz'!$B$8/$B$8,'Landgericht Berufung'!K26*'Landgericht Berufung'!$B$8/$B$8)</f>
        <v>1.3774850430013712E-2</v>
      </c>
      <c r="L26" s="3">
        <f>SUM('Landgericht Erstinstanz'!L26*'Landgericht Erstinstanz'!$B$8/$B$8,'Landgericht Berufung'!L26*'Landgericht Berufung'!$B$8/$B$8)</f>
        <v>2.4049533947482951E-2</v>
      </c>
      <c r="M26" s="3">
        <f>SUM('Landgericht Erstinstanz'!M26*'Landgericht Erstinstanz'!$B$8/$B$8,'Landgericht Berufung'!M26*'Landgericht Berufung'!$B$8/$B$8)</f>
        <v>3.056294939159292E-2</v>
      </c>
      <c r="N26" s="3">
        <f>SUM('Landgericht Erstinstanz'!N26*'Landgericht Erstinstanz'!$B$8/$B$8,'Landgericht Berufung'!N26*'Landgericht Berufung'!$B$8/$B$8)</f>
        <v>0</v>
      </c>
      <c r="O26" s="3">
        <f>SUM('Landgericht Erstinstanz'!O26*'Landgericht Erstinstanz'!$B$8/$B$8,'Landgericht Berufung'!O26*'Landgericht Berufung'!$B$8/$B$8)</f>
        <v>3.3540663852025115E-2</v>
      </c>
      <c r="P26" s="3">
        <f>SUM('Landgericht Erstinstanz'!P26*'Landgericht Erstinstanz'!$B$8/$B$8,'Landgericht Berufung'!P26*'Landgericht Berufung'!$B$8/$B$8)</f>
        <v>2.2193972326724057E-2</v>
      </c>
      <c r="Q26" s="3">
        <f>SUM('Landgericht Erstinstanz'!Q26*'Landgericht Erstinstanz'!$B$8/$B$8,'Landgericht Berufung'!Q26*'Landgericht Berufung'!$B$8/$B$8)</f>
        <v>4.1202379667601992E-2</v>
      </c>
      <c r="R26" s="3">
        <f>SUM('Landgericht Erstinstanz'!R26*'Landgericht Erstinstanz'!$B$8/$B$8,'Landgericht Berufung'!R26*'Landgericht Berufung'!$B$8/$B$8)</f>
        <v>1.6913778707046339E-2</v>
      </c>
      <c r="S26" s="3">
        <f>SUM('Landgericht Erstinstanz'!S26*'Landgericht Erstinstanz'!$B$8/$B$8,'Landgericht Berufung'!S26*'Landgericht Berufung'!$B$8/$B$8)</f>
        <v>1.6033022631655305E-2</v>
      </c>
      <c r="T26" s="3">
        <f>SUM('Landgericht Erstinstanz'!T26*'Landgericht Erstinstanz'!$B$8/$B$8,'Landgericht Berufung'!T26*'Landgericht Berufung'!$B$8/$B$8)</f>
        <v>3.1701155782728106E-2</v>
      </c>
      <c r="U26" s="3">
        <f>SUM('Landgericht Erstinstanz'!U26*'Landgericht Erstinstanz'!$B$8/$B$8,'Landgericht Berufung'!U26*'Landgericht Berufung'!$B$8/$B$8)</f>
        <v>6.3097701969740223E-3</v>
      </c>
      <c r="V26" s="3">
        <f>SUM('Landgericht Erstinstanz'!V26*'Landgericht Erstinstanz'!$B$8/$B$8,'Landgericht Berufung'!V26*'Landgericht Berufung'!$B$8/$B$8)</f>
        <v>1.150605153565851E-2</v>
      </c>
      <c r="W26" s="3">
        <f>SUM('Landgericht Erstinstanz'!W26*'Landgericht Erstinstanz'!$B$8/$B$8,'Landgericht Berufung'!W26*'Landgericht Berufung'!$B$8/$B$8)</f>
        <v>4.983512767036808E-2</v>
      </c>
      <c r="X26" s="3">
        <f>SUM('Landgericht Erstinstanz'!X26*'Landgericht Erstinstanz'!$B$8/$B$8,'Landgericht Berufung'!X26*'Landgericht Berufung'!$B$8/$B$8)</f>
        <v>0</v>
      </c>
      <c r="Y26" s="3">
        <f>SUM('Landgericht Erstinstanz'!Y26*'Landgericht Erstinstanz'!$B$8/$B$8,'Landgericht Berufung'!Y26*'Landgericht Berufung'!$B$8/$B$8)</f>
        <v>0</v>
      </c>
      <c r="Z26" s="3">
        <f>SUM('Landgericht Erstinstanz'!Z26*'Landgericht Erstinstanz'!$B$8/$B$8,'Landgericht Berufung'!Z26*'Landgericht Berufung'!$B$8/$B$8)</f>
        <v>0</v>
      </c>
      <c r="AA26" s="3">
        <f>SUM('Landgericht Erstinstanz'!AA26*'Landgericht Erstinstanz'!$B$8/$B$8,'Landgericht Berufung'!AA26*'Landgericht Berufung'!$B$8/$B$8)</f>
        <v>0</v>
      </c>
      <c r="AB26" s="3">
        <f>SUM('Landgericht Erstinstanz'!AB26*'Landgericht Erstinstanz'!$B$8/$B$8,'Landgericht Berufung'!AB26*'Landgericht Berufung'!$B$8/$B$8)</f>
        <v>6.2096151144823711E-2</v>
      </c>
      <c r="AC26" s="3">
        <f>SUM('Landgericht Erstinstanz'!AC26*'Landgericht Erstinstanz'!$B$8/$B$8,'Landgericht Berufung'!AC26*'Landgericht Berufung'!$B$8/$B$8)</f>
        <v>1.0187649797197638E-2</v>
      </c>
      <c r="AD26" s="3">
        <f>SUM('Landgericht Erstinstanz'!AD26*'Landgericht Erstinstanz'!$B$8/$B$8,'Landgericht Berufung'!AD26*'Landgericht Berufung'!$B$8/$B$8)</f>
        <v>4.0318614038379351E-2</v>
      </c>
      <c r="AE26" s="3">
        <f>SUM('Landgericht Erstinstanz'!AE26*'Landgericht Erstinstanz'!$B$8/$B$8,'Landgericht Berufung'!AE26*'Landgericht Berufung'!$B$8/$B$8)</f>
        <v>0</v>
      </c>
      <c r="AF26" s="4"/>
      <c r="AG26" s="4"/>
      <c r="AH26" s="4"/>
    </row>
    <row r="27" spans="1:34">
      <c r="A27" s="26" t="s">
        <v>122</v>
      </c>
      <c r="B27" s="3">
        <f>SUM('Landgericht Erstinstanz'!B27*'Landgericht Erstinstanz'!$B$8/$B$8,'Landgericht Berufung'!B27*'Landgericht Berufung'!$B$8/$B$8)</f>
        <v>2.5442477876106196E-2</v>
      </c>
      <c r="C27" s="3">
        <f>SUM('Landgericht Erstinstanz'!C27*'Landgericht Erstinstanz'!$B$8/$B$8,'Landgericht Berufung'!C27*'Landgericht Berufung'!$B$8/$B$8)</f>
        <v>0</v>
      </c>
      <c r="D27" s="3">
        <f>SUM('Landgericht Erstinstanz'!D27*'Landgericht Erstinstanz'!$B$8/$B$8,'Landgericht Berufung'!D27*'Landgericht Berufung'!$B$8/$B$8)</f>
        <v>0</v>
      </c>
      <c r="E27" s="3">
        <f>SUM('Landgericht Erstinstanz'!E27*'Landgericht Erstinstanz'!$B$8/$B$8,'Landgericht Berufung'!E27*'Landgericht Berufung'!$B$8/$B$8)</f>
        <v>0</v>
      </c>
      <c r="F27" s="3">
        <f>SUM('Landgericht Erstinstanz'!F27*'Landgericht Erstinstanz'!$B$8/$B$8,'Landgericht Berufung'!F27*'Landgericht Berufung'!$B$8/$B$8)</f>
        <v>1.5315661440082359E-2</v>
      </c>
      <c r="G27" s="3">
        <f>SUM('Landgericht Erstinstanz'!G27*'Landgericht Erstinstanz'!$B$8/$B$8,'Landgericht Berufung'!G27*'Landgericht Berufung'!$B$8/$B$8)</f>
        <v>1.6368441515162733E-2</v>
      </c>
      <c r="H27" s="3">
        <f>SUM('Landgericht Erstinstanz'!H27*'Landgericht Erstinstanz'!$B$8/$B$8,'Landgericht Berufung'!H27*'Landgericht Berufung'!$B$8/$B$8)</f>
        <v>0</v>
      </c>
      <c r="I27" s="3">
        <f>SUM('Landgericht Erstinstanz'!I27*'Landgericht Erstinstanz'!$B$8/$B$8,'Landgericht Berufung'!I27*'Landgericht Berufung'!$B$8/$B$8)</f>
        <v>2.8211953284547307E-2</v>
      </c>
      <c r="J27" s="3">
        <f>SUM('Landgericht Erstinstanz'!J27*'Landgericht Erstinstanz'!$B$8/$B$8,'Landgericht Berufung'!J27*'Landgericht Berufung'!$B$8/$B$8)</f>
        <v>1.4747835896895631E-2</v>
      </c>
      <c r="K27" s="3">
        <f>SUM('Landgericht Erstinstanz'!K27*'Landgericht Erstinstanz'!$B$8/$B$8,'Landgericht Berufung'!K27*'Landgericht Berufung'!$B$8/$B$8)</f>
        <v>4.8211976505047986E-2</v>
      </c>
      <c r="L27" s="3">
        <f>SUM('Landgericht Erstinstanz'!L27*'Landgericht Erstinstanz'!$B$8/$B$8,'Landgericht Berufung'!L27*'Landgericht Berufung'!$B$8/$B$8)</f>
        <v>1.6033022631655305E-2</v>
      </c>
      <c r="M27" s="3">
        <f>SUM('Landgericht Erstinstanz'!M27*'Landgericht Erstinstanz'!$B$8/$B$8,'Landgericht Berufung'!M27*'Landgericht Berufung'!$B$8/$B$8)</f>
        <v>6.1125898783185841E-2</v>
      </c>
      <c r="N27" s="3">
        <f>SUM('Landgericht Erstinstanz'!N27*'Landgericht Erstinstanz'!$B$8/$B$8,'Landgericht Berufung'!N27*'Landgericht Berufung'!$B$8/$B$8)</f>
        <v>0</v>
      </c>
      <c r="O27" s="3">
        <f>SUM('Landgericht Erstinstanz'!O27*'Landgericht Erstinstanz'!$B$8/$B$8,'Landgericht Berufung'!O27*'Landgericht Berufung'!$B$8/$B$8)</f>
        <v>2.7395360799186932E-2</v>
      </c>
      <c r="P27" s="3">
        <f>SUM('Landgericht Erstinstanz'!P27*'Landgericht Erstinstanz'!$B$8/$B$8,'Landgericht Berufung'!P27*'Landgericht Berufung'!$B$8/$B$8)</f>
        <v>3.896275141802668E-2</v>
      </c>
      <c r="Q27" s="3">
        <f>SUM('Landgericht Erstinstanz'!Q27*'Landgericht Erstinstanz'!$B$8/$B$8,'Landgericht Berufung'!Q27*'Landgericht Berufung'!$B$8/$B$8)</f>
        <v>9.7584583423267882E-2</v>
      </c>
      <c r="R27" s="3">
        <f>SUM('Landgericht Erstinstanz'!R27*'Landgericht Erstinstanz'!$B$8/$B$8,'Landgericht Berufung'!R27*'Landgericht Berufung'!$B$8/$B$8)</f>
        <v>2.5868132140188516E-2</v>
      </c>
      <c r="S27" s="3">
        <f>SUM('Landgericht Erstinstanz'!S27*'Landgericht Erstinstanz'!$B$8/$B$8,'Landgericht Berufung'!S27*'Landgericht Berufung'!$B$8/$B$8)</f>
        <v>1.425157567258249E-2</v>
      </c>
      <c r="T27" s="3">
        <f>SUM('Landgericht Erstinstanz'!T27*'Landgericht Erstinstanz'!$B$8/$B$8,'Landgericht Berufung'!T27*'Landgericht Berufung'!$B$8/$B$8)</f>
        <v>1.5513331553249925E-2</v>
      </c>
      <c r="U27" s="3">
        <f>SUM('Landgericht Erstinstanz'!U27*'Landgericht Erstinstanz'!$B$8/$B$8,'Landgericht Berufung'!U27*'Landgericht Berufung'!$B$8/$B$8)</f>
        <v>1.8929310590922069E-2</v>
      </c>
      <c r="V27" s="3">
        <f>SUM('Landgericht Erstinstanz'!V27*'Landgericht Erstinstanz'!$B$8/$B$8,'Landgericht Berufung'!V27*'Landgericht Berufung'!$B$8/$B$8)</f>
        <v>1.150605153565851E-2</v>
      </c>
      <c r="W27" s="3">
        <f>SUM('Landgericht Erstinstanz'!W27*'Landgericht Erstinstanz'!$B$8/$B$8,'Landgericht Berufung'!W27*'Landgericht Berufung'!$B$8/$B$8)</f>
        <v>1.7442294684628826E-2</v>
      </c>
      <c r="X27" s="3">
        <f>SUM('Landgericht Erstinstanz'!X27*'Landgericht Erstinstanz'!$B$8/$B$8,'Landgericht Berufung'!X27*'Landgericht Berufung'!$B$8/$B$8)</f>
        <v>0</v>
      </c>
      <c r="Y27" s="3">
        <f>SUM('Landgericht Erstinstanz'!Y27*'Landgericht Erstinstanz'!$B$8/$B$8,'Landgericht Berufung'!Y27*'Landgericht Berufung'!$B$8/$B$8)</f>
        <v>0</v>
      </c>
      <c r="Z27" s="3">
        <f>SUM('Landgericht Erstinstanz'!Z27*'Landgericht Erstinstanz'!$B$8/$B$8,'Landgericht Berufung'!Z27*'Landgericht Berufung'!$B$8/$B$8)</f>
        <v>0</v>
      </c>
      <c r="AA27" s="3">
        <f>SUM('Landgericht Erstinstanz'!AA27*'Landgericht Erstinstanz'!$B$8/$B$8,'Landgericht Berufung'!AA27*'Landgericht Berufung'!$B$8/$B$8)</f>
        <v>0</v>
      </c>
      <c r="AB27" s="3">
        <f>SUM('Landgericht Erstinstanz'!AB27*'Landgericht Erstinstanz'!$B$8/$B$8,'Landgericht Berufung'!AB27*'Landgericht Berufung'!$B$8/$B$8)</f>
        <v>4.657211335861778E-2</v>
      </c>
      <c r="AC27" s="3">
        <f>SUM('Landgericht Erstinstanz'!AC27*'Landgericht Erstinstanz'!$B$8/$B$8,'Landgericht Berufung'!AC27*'Landgericht Berufung'!$B$8/$B$8)</f>
        <v>5.0938248985988189E-3</v>
      </c>
      <c r="AD27" s="3">
        <f>SUM('Landgericht Erstinstanz'!AD27*'Landgericht Erstinstanz'!$B$8/$B$8,'Landgericht Berufung'!AD27*'Landgericht Berufung'!$B$8/$B$8)</f>
        <v>3.4628274935634848E-2</v>
      </c>
      <c r="AE27" s="3">
        <f>SUM('Landgericht Erstinstanz'!AE27*'Landgericht Erstinstanz'!$B$8/$B$8,'Landgericht Berufung'!AE27*'Landgericht Berufung'!$B$8/$B$8)</f>
        <v>2.7167066125860371E-2</v>
      </c>
      <c r="AF27" s="4"/>
      <c r="AG27" s="4"/>
      <c r="AH27" s="4"/>
    </row>
    <row r="28" spans="1:34">
      <c r="A28" s="26"/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>
      <c r="A29" s="5" t="s">
        <v>54</v>
      </c>
      <c r="B29" s="17">
        <f>SUM('Landgericht Erstinstanz'!B29*'Landgericht Erstinstanz'!B4/B4,'Landgericht Berufung'!B29*'Landgericht Berufung'!B4/B4)</f>
        <v>13.022638900846392</v>
      </c>
      <c r="C29" s="17">
        <f>SUM('Landgericht Erstinstanz'!C29*'Landgericht Erstinstanz'!C4/C4,'Landgericht Berufung'!C29*'Landgericht Berufung'!C4/C4)</f>
        <v>9.5471995202984807</v>
      </c>
      <c r="D29" s="17">
        <f>SUM('Landgericht Erstinstanz'!D29*'Landgericht Erstinstanz'!D4/D4,'Landgericht Berufung'!D29*'Landgericht Berufung'!D4/D4)</f>
        <v>9.3817442950922167</v>
      </c>
      <c r="E29" s="17">
        <f>SUM('Landgericht Erstinstanz'!E29*'Landgericht Erstinstanz'!E4/E4,'Landgericht Berufung'!E29*'Landgericht Berufung'!E4/E4)</f>
        <v>9.5401641247967799</v>
      </c>
      <c r="F29" s="17">
        <f>SUM('Landgericht Erstinstanz'!F29*'Landgericht Erstinstanz'!F4/F4,'Landgericht Berufung'!F29*'Landgericht Berufung'!F4/F4)</f>
        <v>14.004729323430468</v>
      </c>
      <c r="G29" s="17">
        <f>SUM('Landgericht Erstinstanz'!G29*'Landgericht Erstinstanz'!G4/G4,'Landgericht Berufung'!G29*'Landgericht Berufung'!G4/G4)</f>
        <v>14.334687328988608</v>
      </c>
      <c r="H29" s="17">
        <f>SUM('Landgericht Erstinstanz'!H29*'Landgericht Erstinstanz'!H4/H4,'Landgericht Berufung'!H29*'Landgericht Berufung'!H4/H4)</f>
        <v>11.168448865402549</v>
      </c>
      <c r="I29" s="17">
        <f>SUM('Landgericht Erstinstanz'!I29*'Landgericht Erstinstanz'!I4/I4,'Landgericht Berufung'!I29*'Landgericht Berufung'!I4/I4)</f>
        <v>14.772024583382578</v>
      </c>
      <c r="J29" s="17">
        <f>SUM('Landgericht Erstinstanz'!J29*'Landgericht Erstinstanz'!J4/J4,'Landgericht Berufung'!J29*'Landgericht Berufung'!J4/J4)</f>
        <v>13.239937306731054</v>
      </c>
      <c r="K29" s="17">
        <f>SUM('Landgericht Erstinstanz'!K29*'Landgericht Erstinstanz'!K4/K4,'Landgericht Berufung'!K29*'Landgericht Berufung'!K4/K4)</f>
        <v>13.608173340647285</v>
      </c>
      <c r="L29" s="17">
        <f>SUM('Landgericht Erstinstanz'!L29*'Landgericht Erstinstanz'!L4/L4,'Landgericht Berufung'!L29*'Landgericht Berufung'!L4/L4)</f>
        <v>10.261538461538462</v>
      </c>
      <c r="M29" s="17">
        <f>SUM('Landgericht Erstinstanz'!M29*'Landgericht Erstinstanz'!M4/M4,'Landgericht Berufung'!M29*'Landgericht Berufung'!M4/M4)</f>
        <v>12.754072286174033</v>
      </c>
      <c r="N29" s="17">
        <f>SUM('Landgericht Erstinstanz'!N29*'Landgericht Erstinstanz'!N4/N4,'Landgericht Berufung'!N29*'Landgericht Berufung'!N4/N4)</f>
        <v>13.473900540743287</v>
      </c>
      <c r="O29" s="17">
        <f>SUM('Landgericht Erstinstanz'!O29*'Landgericht Erstinstanz'!O4/O4,'Landgericht Berufung'!O29*'Landgericht Berufung'!O4/O4)</f>
        <v>12.430769230769231</v>
      </c>
      <c r="P29" s="17">
        <f>SUM('Landgericht Erstinstanz'!P29*'Landgericht Erstinstanz'!P4/P4,'Landgericht Berufung'!P29*'Landgericht Berufung'!P4/P4)</f>
        <v>12.815321188878237</v>
      </c>
      <c r="Q29" s="17">
        <f>SUM('Landgericht Erstinstanz'!Q29*'Landgericht Erstinstanz'!Q4/Q4,'Landgericht Berufung'!Q29*'Landgericht Berufung'!Q4/Q4)</f>
        <v>18.763135593220337</v>
      </c>
      <c r="R29" s="17">
        <f>SUM('Landgericht Erstinstanz'!R29*'Landgericht Erstinstanz'!R4/R4,'Landgericht Berufung'!R29*'Landgericht Berufung'!R4/R4)</f>
        <v>11.901202843083652</v>
      </c>
      <c r="S29" s="17">
        <f>SUM('Landgericht Erstinstanz'!S29*'Landgericht Erstinstanz'!S4/S4,'Landgericht Berufung'!S29*'Landgericht Berufung'!S4/S4)</f>
        <v>10.100487703642214</v>
      </c>
      <c r="T29" s="17">
        <f>SUM('Landgericht Erstinstanz'!T29*'Landgericht Erstinstanz'!T4/T4,'Landgericht Berufung'!T29*'Landgericht Berufung'!T4/T4)</f>
        <v>11.843013357482453</v>
      </c>
      <c r="U29" s="17">
        <f>SUM('Landgericht Erstinstanz'!U29*'Landgericht Erstinstanz'!U4/U4,'Landgericht Berufung'!U29*'Landgericht Berufung'!U4/U4)</f>
        <v>12.506648367173939</v>
      </c>
      <c r="V29" s="17">
        <f>SUM('Landgericht Erstinstanz'!V29*'Landgericht Erstinstanz'!V4/V4,'Landgericht Berufung'!V29*'Landgericht Berufung'!V4/V4)</f>
        <v>9.2078197226502319</v>
      </c>
      <c r="W29" s="17">
        <f>SUM('Landgericht Erstinstanz'!W29*'Landgericht Erstinstanz'!W4/W4,'Landgericht Berufung'!W29*'Landgericht Berufung'!W4/W4)</f>
        <v>13.576685155934319</v>
      </c>
      <c r="X29" s="17">
        <f>SUM('Landgericht Erstinstanz'!X29*'Landgericht Erstinstanz'!X4/X4,'Landgericht Berufung'!X29*'Landgericht Berufung'!X4/X4)</f>
        <v>9.341039503594029</v>
      </c>
      <c r="Y29" s="17">
        <f>SUM('Landgericht Erstinstanz'!Y29*'Landgericht Erstinstanz'!Y4/Y4,'Landgericht Berufung'!Y29*'Landgericht Berufung'!Y4/Y4)</f>
        <v>10.338139137046189</v>
      </c>
      <c r="Z29" s="17">
        <f>SUM('Landgericht Erstinstanz'!Z29*'Landgericht Erstinstanz'!Z4/Z4,'Landgericht Berufung'!Z29*'Landgericht Berufung'!Z4/Z4)</f>
        <v>4.3443266724587319</v>
      </c>
      <c r="AA29" s="17">
        <f>SUM('Landgericht Erstinstanz'!AA29*'Landgericht Erstinstanz'!AA4/AA4,'Landgericht Berufung'!AA29*'Landgericht Berufung'!AA4/AA4)</f>
        <v>0</v>
      </c>
      <c r="AB29" s="17">
        <f>SUM('Landgericht Erstinstanz'!AB29*'Landgericht Erstinstanz'!AB4/AB4,'Landgericht Berufung'!AB29*'Landgericht Berufung'!AB4/AB4)</f>
        <v>16.400059581440381</v>
      </c>
      <c r="AC29" s="17">
        <f>SUM('Landgericht Erstinstanz'!AC29*'Landgericht Erstinstanz'!AC4/AC4,'Landgericht Berufung'!AC29*'Landgericht Berufung'!AC4/AC4)</f>
        <v>9.9870760769935831</v>
      </c>
      <c r="AD29" s="17">
        <f>SUM('Landgericht Erstinstanz'!AD29*'Landgericht Erstinstanz'!AD4/AD4,'Landgericht Berufung'!AD29*'Landgericht Berufung'!AD4/AD4)</f>
        <v>15.140451577801958</v>
      </c>
      <c r="AE29" s="17">
        <f>SUM('Landgericht Erstinstanz'!AE29*'Landgericht Erstinstanz'!AE4/AE4,'Landgericht Berufung'!AE29*'Landgericht Berufung'!AE4/AE4)</f>
        <v>11.738495971351837</v>
      </c>
      <c r="AF29" s="4"/>
      <c r="AG29" s="4"/>
      <c r="AH29" s="4"/>
    </row>
    <row r="30" spans="1:3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>
      <c r="A33" s="24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0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2" customFormat="1">
      <c r="A1" s="11" t="s">
        <v>166</v>
      </c>
      <c r="B1" s="11" t="s">
        <v>17</v>
      </c>
      <c r="C1" s="31" t="s">
        <v>0</v>
      </c>
      <c r="D1" s="31"/>
      <c r="E1" s="31"/>
      <c r="F1" s="31" t="s">
        <v>1</v>
      </c>
      <c r="G1" s="31"/>
      <c r="H1" s="31"/>
      <c r="I1" s="31"/>
      <c r="J1" s="11" t="s">
        <v>2</v>
      </c>
      <c r="K1" s="11" t="s">
        <v>14</v>
      </c>
      <c r="L1" s="11" t="s">
        <v>3</v>
      </c>
      <c r="M1" s="11" t="s">
        <v>4</v>
      </c>
      <c r="N1" s="11" t="s">
        <v>5</v>
      </c>
      <c r="O1" s="11" t="s">
        <v>6</v>
      </c>
      <c r="P1" s="31" t="s">
        <v>7</v>
      </c>
      <c r="Q1" s="31"/>
      <c r="R1" s="31"/>
      <c r="S1" s="31"/>
      <c r="T1" s="11" t="s">
        <v>16</v>
      </c>
      <c r="U1" s="11"/>
      <c r="V1" s="11"/>
      <c r="W1" s="11"/>
      <c r="X1" s="31" t="s">
        <v>8</v>
      </c>
      <c r="Y1" s="31"/>
      <c r="Z1" s="31"/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/>
      <c r="AG1" s="11" t="s">
        <v>37</v>
      </c>
      <c r="AH1" s="11"/>
      <c r="AI1" s="11"/>
    </row>
    <row r="2" spans="1:35" s="14" customFormat="1">
      <c r="A2" s="13" t="s">
        <v>58</v>
      </c>
      <c r="B2" s="13"/>
      <c r="C2" s="13" t="s">
        <v>18</v>
      </c>
      <c r="D2" s="13" t="s">
        <v>19</v>
      </c>
      <c r="E2" s="13" t="s">
        <v>20</v>
      </c>
      <c r="F2" s="13" t="s">
        <v>21</v>
      </c>
      <c r="G2" s="13" t="s">
        <v>22</v>
      </c>
      <c r="H2" s="13" t="s">
        <v>24</v>
      </c>
      <c r="I2" s="13" t="s">
        <v>23</v>
      </c>
      <c r="J2" s="13"/>
      <c r="K2" s="13"/>
      <c r="L2" s="13"/>
      <c r="M2" s="13"/>
      <c r="N2" s="13"/>
      <c r="O2" s="13"/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/>
      <c r="AB2" s="13"/>
      <c r="AC2" s="13"/>
      <c r="AD2" s="13"/>
      <c r="AE2" s="13"/>
      <c r="AF2" s="13"/>
      <c r="AG2" s="13"/>
      <c r="AH2" s="13"/>
      <c r="AI2" s="13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322371</v>
      </c>
      <c r="C4" s="2">
        <v>39859</v>
      </c>
      <c r="D4" s="2">
        <v>16608</v>
      </c>
      <c r="E4" s="2">
        <v>23251</v>
      </c>
      <c r="F4" s="2">
        <v>54802</v>
      </c>
      <c r="G4" s="2">
        <v>36045</v>
      </c>
      <c r="H4" s="2">
        <v>11406</v>
      </c>
      <c r="I4" s="2">
        <v>7351</v>
      </c>
      <c r="J4" s="2">
        <v>19357</v>
      </c>
      <c r="K4" s="2">
        <v>7715</v>
      </c>
      <c r="L4" s="2">
        <v>2507</v>
      </c>
      <c r="M4" s="2">
        <v>14561</v>
      </c>
      <c r="N4" s="2">
        <v>27811</v>
      </c>
      <c r="O4" s="2">
        <v>4424</v>
      </c>
      <c r="P4" s="2">
        <v>26421</v>
      </c>
      <c r="Q4" s="2">
        <v>4466</v>
      </c>
      <c r="R4" s="2">
        <v>13797</v>
      </c>
      <c r="S4" s="2">
        <v>8158</v>
      </c>
      <c r="T4" s="2">
        <v>75723</v>
      </c>
      <c r="U4" s="2">
        <v>21039</v>
      </c>
      <c r="V4" s="2">
        <v>31210</v>
      </c>
      <c r="W4" s="2">
        <v>23474</v>
      </c>
      <c r="X4" s="2">
        <v>13949</v>
      </c>
      <c r="Y4" s="2">
        <v>9141</v>
      </c>
      <c r="Z4" s="2">
        <v>4808</v>
      </c>
      <c r="AA4" s="2">
        <v>3662</v>
      </c>
      <c r="AB4" s="2">
        <v>11230</v>
      </c>
      <c r="AC4" s="2">
        <v>5301</v>
      </c>
      <c r="AD4" s="2">
        <v>9541</v>
      </c>
      <c r="AE4" s="2">
        <v>5508</v>
      </c>
      <c r="AF4" s="4"/>
      <c r="AG4" s="4" t="s">
        <v>62</v>
      </c>
      <c r="AH4" s="4"/>
      <c r="AI4" s="4"/>
    </row>
    <row r="5" spans="1:35">
      <c r="A5" s="4" t="s">
        <v>39</v>
      </c>
      <c r="B5" s="2">
        <v>90753</v>
      </c>
      <c r="C5" s="2">
        <v>13845</v>
      </c>
      <c r="D5" s="2">
        <v>5280</v>
      </c>
      <c r="E5" s="2">
        <v>8565</v>
      </c>
      <c r="F5" s="2">
        <v>16816</v>
      </c>
      <c r="G5" s="2">
        <v>10404</v>
      </c>
      <c r="H5" s="2">
        <v>3909</v>
      </c>
      <c r="I5" s="2">
        <v>2503</v>
      </c>
      <c r="J5" s="2">
        <v>4326</v>
      </c>
      <c r="K5" s="2">
        <v>2056</v>
      </c>
      <c r="L5" s="2">
        <v>797</v>
      </c>
      <c r="M5" s="2">
        <v>3440</v>
      </c>
      <c r="N5" s="2">
        <v>7697</v>
      </c>
      <c r="O5" s="2">
        <v>1196</v>
      </c>
      <c r="P5" s="2">
        <v>7456</v>
      </c>
      <c r="Q5" s="2">
        <v>1148</v>
      </c>
      <c r="R5" s="2">
        <v>3982</v>
      </c>
      <c r="S5" s="2">
        <v>2326</v>
      </c>
      <c r="T5" s="2">
        <v>19564</v>
      </c>
      <c r="U5" s="2">
        <v>4629</v>
      </c>
      <c r="V5" s="2">
        <v>9264</v>
      </c>
      <c r="W5" s="2">
        <v>5671</v>
      </c>
      <c r="X5" s="2">
        <v>3686</v>
      </c>
      <c r="Y5" s="2">
        <v>2298</v>
      </c>
      <c r="Z5" s="2">
        <v>1388</v>
      </c>
      <c r="AA5" s="2">
        <v>1125</v>
      </c>
      <c r="AB5" s="2">
        <v>3113</v>
      </c>
      <c r="AC5" s="2">
        <v>1287</v>
      </c>
      <c r="AD5" s="2">
        <v>2811</v>
      </c>
      <c r="AE5" s="2">
        <v>1538</v>
      </c>
      <c r="AF5" s="4"/>
      <c r="AG5" s="4" t="s">
        <v>63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315298</v>
      </c>
      <c r="C7" s="2">
        <v>39750</v>
      </c>
      <c r="D7" s="2">
        <v>16512</v>
      </c>
      <c r="E7" s="2">
        <v>23238</v>
      </c>
      <c r="F7" s="2">
        <v>54355</v>
      </c>
      <c r="G7" s="2">
        <v>35806</v>
      </c>
      <c r="H7" s="2">
        <v>11302</v>
      </c>
      <c r="I7" s="2">
        <v>7247</v>
      </c>
      <c r="J7" s="2">
        <v>18097</v>
      </c>
      <c r="K7" s="2">
        <v>7573</v>
      </c>
      <c r="L7" s="2">
        <v>2385</v>
      </c>
      <c r="M7" s="2">
        <v>14529</v>
      </c>
      <c r="N7" s="2">
        <v>27794</v>
      </c>
      <c r="O7" s="2">
        <v>4067</v>
      </c>
      <c r="P7" s="2">
        <v>24438</v>
      </c>
      <c r="Q7" s="2">
        <v>4015</v>
      </c>
      <c r="R7" s="2">
        <v>12814</v>
      </c>
      <c r="S7" s="2">
        <v>7609</v>
      </c>
      <c r="T7" s="2">
        <v>74273</v>
      </c>
      <c r="U7" s="2">
        <v>20884</v>
      </c>
      <c r="V7" s="2">
        <v>30700</v>
      </c>
      <c r="W7" s="2">
        <v>22689</v>
      </c>
      <c r="X7" s="2">
        <v>13935</v>
      </c>
      <c r="Y7" s="2">
        <v>9129</v>
      </c>
      <c r="Z7" s="2">
        <v>4806</v>
      </c>
      <c r="AA7" s="2">
        <v>3662</v>
      </c>
      <c r="AB7" s="2">
        <v>11167</v>
      </c>
      <c r="AC7" s="2">
        <v>5109</v>
      </c>
      <c r="AD7" s="2">
        <v>8692</v>
      </c>
      <c r="AE7" s="2">
        <v>5472</v>
      </c>
      <c r="AF7" s="4"/>
      <c r="AG7" s="4" t="s">
        <v>64</v>
      </c>
      <c r="AH7" s="4"/>
      <c r="AI7" s="4"/>
    </row>
    <row r="8" spans="1:35">
      <c r="A8" s="5" t="s">
        <v>46</v>
      </c>
      <c r="B8" s="10">
        <f>B4-B7</f>
        <v>7073</v>
      </c>
      <c r="C8" s="10">
        <f t="shared" ref="C8:AE8" si="0">C4-C7</f>
        <v>109</v>
      </c>
      <c r="D8" s="10">
        <f t="shared" si="0"/>
        <v>96</v>
      </c>
      <c r="E8" s="10">
        <f t="shared" si="0"/>
        <v>13</v>
      </c>
      <c r="F8" s="10">
        <f t="shared" si="0"/>
        <v>447</v>
      </c>
      <c r="G8" s="10">
        <f t="shared" si="0"/>
        <v>239</v>
      </c>
      <c r="H8" s="10">
        <f t="shared" si="0"/>
        <v>104</v>
      </c>
      <c r="I8" s="10">
        <f t="shared" si="0"/>
        <v>104</v>
      </c>
      <c r="J8" s="10">
        <f t="shared" si="0"/>
        <v>1260</v>
      </c>
      <c r="K8" s="10">
        <f t="shared" si="0"/>
        <v>142</v>
      </c>
      <c r="L8" s="10">
        <f t="shared" si="0"/>
        <v>122</v>
      </c>
      <c r="M8" s="10">
        <f t="shared" si="0"/>
        <v>32</v>
      </c>
      <c r="N8" s="10">
        <f t="shared" si="0"/>
        <v>17</v>
      </c>
      <c r="O8" s="10">
        <f t="shared" si="0"/>
        <v>357</v>
      </c>
      <c r="P8" s="10">
        <f t="shared" si="0"/>
        <v>1983</v>
      </c>
      <c r="Q8" s="10">
        <f t="shared" si="0"/>
        <v>451</v>
      </c>
      <c r="R8" s="10">
        <f t="shared" si="0"/>
        <v>983</v>
      </c>
      <c r="S8" s="10">
        <f t="shared" si="0"/>
        <v>549</v>
      </c>
      <c r="T8" s="10">
        <f t="shared" si="0"/>
        <v>1450</v>
      </c>
      <c r="U8" s="10">
        <f t="shared" si="0"/>
        <v>155</v>
      </c>
      <c r="V8" s="10">
        <f t="shared" si="0"/>
        <v>510</v>
      </c>
      <c r="W8" s="10">
        <f t="shared" si="0"/>
        <v>785</v>
      </c>
      <c r="X8" s="10">
        <f t="shared" si="0"/>
        <v>14</v>
      </c>
      <c r="Y8" s="10">
        <f t="shared" si="0"/>
        <v>12</v>
      </c>
      <c r="Z8" s="10">
        <f t="shared" si="0"/>
        <v>2</v>
      </c>
      <c r="AA8" s="10">
        <f t="shared" si="0"/>
        <v>0</v>
      </c>
      <c r="AB8" s="10">
        <f t="shared" si="0"/>
        <v>63</v>
      </c>
      <c r="AC8" s="10">
        <f t="shared" si="0"/>
        <v>192</v>
      </c>
      <c r="AD8" s="10">
        <f t="shared" si="0"/>
        <v>849</v>
      </c>
      <c r="AE8" s="10">
        <f t="shared" si="0"/>
        <v>36</v>
      </c>
      <c r="AF8" s="4"/>
      <c r="AG8" s="4"/>
      <c r="AH8" s="4"/>
      <c r="AI8" s="4"/>
    </row>
    <row r="9" spans="1:35">
      <c r="A9" s="5" t="s">
        <v>38</v>
      </c>
      <c r="B9" s="3">
        <f>B8/B4</f>
        <v>2.1940559169404197E-2</v>
      </c>
      <c r="C9" s="3">
        <f t="shared" ref="C9:AE9" si="1">C8/C4</f>
        <v>2.7346396046062371E-3</v>
      </c>
      <c r="D9" s="3">
        <f t="shared" si="1"/>
        <v>5.7803468208092483E-3</v>
      </c>
      <c r="E9" s="3">
        <f t="shared" si="1"/>
        <v>5.5911573695755022E-4</v>
      </c>
      <c r="F9" s="3">
        <f t="shared" si="1"/>
        <v>8.1566366191014924E-3</v>
      </c>
      <c r="G9" s="3">
        <f t="shared" si="1"/>
        <v>6.6306006380912746E-3</v>
      </c>
      <c r="H9" s="3">
        <f t="shared" si="1"/>
        <v>9.1180080659302113E-3</v>
      </c>
      <c r="I9" s="3">
        <f t="shared" si="1"/>
        <v>1.4147735002040539E-2</v>
      </c>
      <c r="J9" s="3">
        <f t="shared" si="1"/>
        <v>6.5092731311670191E-2</v>
      </c>
      <c r="K9" s="3">
        <f t="shared" si="1"/>
        <v>1.8405703175631886E-2</v>
      </c>
      <c r="L9" s="3">
        <f t="shared" si="1"/>
        <v>4.8663741523733546E-2</v>
      </c>
      <c r="M9" s="3">
        <f t="shared" si="1"/>
        <v>2.1976512602156447E-3</v>
      </c>
      <c r="N9" s="3">
        <f t="shared" si="1"/>
        <v>6.1126892236884687E-4</v>
      </c>
      <c r="O9" s="3">
        <f t="shared" si="1"/>
        <v>8.0696202531645569E-2</v>
      </c>
      <c r="P9" s="3">
        <f t="shared" si="1"/>
        <v>7.5053934370387196E-2</v>
      </c>
      <c r="Q9" s="3">
        <f t="shared" si="1"/>
        <v>0.10098522167487685</v>
      </c>
      <c r="R9" s="3">
        <f t="shared" si="1"/>
        <v>7.1247372617235627E-2</v>
      </c>
      <c r="S9" s="3">
        <f t="shared" si="1"/>
        <v>6.7295905859279234E-2</v>
      </c>
      <c r="T9" s="3">
        <f t="shared" si="1"/>
        <v>1.9148739484700819E-2</v>
      </c>
      <c r="U9" s="3">
        <f t="shared" si="1"/>
        <v>7.367270307524122E-3</v>
      </c>
      <c r="V9" s="3">
        <f t="shared" si="1"/>
        <v>1.6340916372957384E-2</v>
      </c>
      <c r="W9" s="3">
        <f t="shared" si="1"/>
        <v>3.3441254153531566E-2</v>
      </c>
      <c r="X9" s="3">
        <f t="shared" si="1"/>
        <v>1.0036561760699693E-3</v>
      </c>
      <c r="Y9" s="3">
        <f t="shared" si="1"/>
        <v>1.3127666557269445E-3</v>
      </c>
      <c r="Z9" s="3">
        <f t="shared" si="1"/>
        <v>4.1597337770382697E-4</v>
      </c>
      <c r="AA9" s="3">
        <f t="shared" si="1"/>
        <v>0</v>
      </c>
      <c r="AB9" s="3">
        <f t="shared" si="1"/>
        <v>5.6099732858414962E-3</v>
      </c>
      <c r="AC9" s="3">
        <f t="shared" si="1"/>
        <v>3.6219581211092249E-2</v>
      </c>
      <c r="AD9" s="3">
        <f t="shared" si="1"/>
        <v>8.8984383188345034E-2</v>
      </c>
      <c r="AE9" s="3">
        <f t="shared" si="1"/>
        <v>6.5359477124183009E-3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3394</v>
      </c>
      <c r="C11" s="2">
        <v>47</v>
      </c>
      <c r="D11" s="2">
        <v>38</v>
      </c>
      <c r="E11" s="2">
        <v>9</v>
      </c>
      <c r="F11" s="2">
        <v>289</v>
      </c>
      <c r="G11" s="2">
        <v>170</v>
      </c>
      <c r="H11" s="2">
        <v>47</v>
      </c>
      <c r="I11" s="2">
        <v>72</v>
      </c>
      <c r="J11" s="2">
        <v>494</v>
      </c>
      <c r="K11" s="2">
        <v>91</v>
      </c>
      <c r="L11" s="2">
        <v>88</v>
      </c>
      <c r="M11" s="2">
        <v>28</v>
      </c>
      <c r="N11" s="2">
        <v>11</v>
      </c>
      <c r="O11" s="2">
        <v>156</v>
      </c>
      <c r="P11" s="2">
        <v>815</v>
      </c>
      <c r="Q11" s="2">
        <v>163</v>
      </c>
      <c r="R11" s="2">
        <v>415</v>
      </c>
      <c r="S11" s="2">
        <v>237</v>
      </c>
      <c r="T11" s="2">
        <v>840</v>
      </c>
      <c r="U11" s="2">
        <v>115</v>
      </c>
      <c r="V11" s="2">
        <v>243</v>
      </c>
      <c r="W11" s="2">
        <v>482</v>
      </c>
      <c r="X11" s="2">
        <v>9</v>
      </c>
      <c r="Y11" s="2">
        <v>7</v>
      </c>
      <c r="Z11" s="2">
        <v>2</v>
      </c>
      <c r="AA11" s="2">
        <v>0</v>
      </c>
      <c r="AB11" s="2">
        <v>35</v>
      </c>
      <c r="AC11" s="2">
        <v>83</v>
      </c>
      <c r="AD11" s="2">
        <v>378</v>
      </c>
      <c r="AE11" s="2">
        <v>30</v>
      </c>
      <c r="AF11" s="4"/>
      <c r="AG11" s="4" t="s">
        <v>65</v>
      </c>
      <c r="AH11" s="4"/>
      <c r="AI11" s="4"/>
    </row>
    <row r="12" spans="1:35">
      <c r="A12" s="4" t="s">
        <v>43</v>
      </c>
      <c r="B12" s="2">
        <v>2778</v>
      </c>
      <c r="C12" s="2">
        <v>44</v>
      </c>
      <c r="D12" s="2">
        <v>36</v>
      </c>
      <c r="E12" s="2">
        <v>8</v>
      </c>
      <c r="F12" s="2">
        <v>267</v>
      </c>
      <c r="G12" s="2">
        <v>160</v>
      </c>
      <c r="H12" s="2">
        <v>46</v>
      </c>
      <c r="I12" s="2">
        <v>61</v>
      </c>
      <c r="J12" s="2">
        <v>286</v>
      </c>
      <c r="K12" s="2">
        <v>87</v>
      </c>
      <c r="L12" s="2">
        <v>84</v>
      </c>
      <c r="M12" s="2">
        <v>25</v>
      </c>
      <c r="N12" s="2">
        <v>10</v>
      </c>
      <c r="O12" s="2">
        <v>154</v>
      </c>
      <c r="P12" s="2">
        <v>786</v>
      </c>
      <c r="Q12" s="2">
        <v>162</v>
      </c>
      <c r="R12" s="2">
        <v>392</v>
      </c>
      <c r="S12" s="2">
        <v>232</v>
      </c>
      <c r="T12" s="2">
        <v>527</v>
      </c>
      <c r="U12" s="2">
        <v>64</v>
      </c>
      <c r="V12" s="2">
        <v>229</v>
      </c>
      <c r="W12" s="2">
        <v>234</v>
      </c>
      <c r="X12" s="2">
        <v>5</v>
      </c>
      <c r="Y12" s="2">
        <v>3</v>
      </c>
      <c r="Z12" s="2">
        <v>2</v>
      </c>
      <c r="AA12" s="2">
        <v>0</v>
      </c>
      <c r="AB12" s="2">
        <v>30</v>
      </c>
      <c r="AC12" s="2">
        <v>82</v>
      </c>
      <c r="AD12" s="2">
        <v>363</v>
      </c>
      <c r="AE12" s="2">
        <v>28</v>
      </c>
      <c r="AF12" s="4"/>
      <c r="AG12" s="4" t="s">
        <v>66</v>
      </c>
      <c r="AH12" s="4"/>
      <c r="AI12" s="4"/>
    </row>
    <row r="13" spans="1:35" s="16" customFormat="1">
      <c r="A13" s="5" t="s">
        <v>55</v>
      </c>
      <c r="B13" s="3">
        <f>B11/B8</f>
        <v>0.4798529619680475</v>
      </c>
      <c r="C13" s="3">
        <f t="shared" ref="C13:AE13" si="2">C11/C8</f>
        <v>0.43119266055045874</v>
      </c>
      <c r="D13" s="3">
        <f t="shared" si="2"/>
        <v>0.39583333333333331</v>
      </c>
      <c r="E13" s="3">
        <f t="shared" si="2"/>
        <v>0.69230769230769229</v>
      </c>
      <c r="F13" s="3">
        <f t="shared" si="2"/>
        <v>0.6465324384787472</v>
      </c>
      <c r="G13" s="3">
        <f t="shared" si="2"/>
        <v>0.71129707112970708</v>
      </c>
      <c r="H13" s="3">
        <f t="shared" si="2"/>
        <v>0.45192307692307693</v>
      </c>
      <c r="I13" s="3">
        <f t="shared" si="2"/>
        <v>0.69230769230769229</v>
      </c>
      <c r="J13" s="3">
        <f t="shared" si="2"/>
        <v>0.39206349206349206</v>
      </c>
      <c r="K13" s="3">
        <f t="shared" si="2"/>
        <v>0.64084507042253525</v>
      </c>
      <c r="L13" s="3">
        <f t="shared" si="2"/>
        <v>0.72131147540983609</v>
      </c>
      <c r="M13" s="3">
        <f t="shared" si="2"/>
        <v>0.875</v>
      </c>
      <c r="N13" s="3">
        <f t="shared" si="2"/>
        <v>0.6470588235294118</v>
      </c>
      <c r="O13" s="3">
        <f t="shared" si="2"/>
        <v>0.43697478991596639</v>
      </c>
      <c r="P13" s="3">
        <f t="shared" si="2"/>
        <v>0.41099344427634898</v>
      </c>
      <c r="Q13" s="3">
        <f t="shared" si="2"/>
        <v>0.36141906873614188</v>
      </c>
      <c r="R13" s="3">
        <f t="shared" si="2"/>
        <v>0.42217700915564599</v>
      </c>
      <c r="S13" s="3">
        <f t="shared" si="2"/>
        <v>0.43169398907103823</v>
      </c>
      <c r="T13" s="3">
        <f t="shared" si="2"/>
        <v>0.57931034482758625</v>
      </c>
      <c r="U13" s="3">
        <f t="shared" si="2"/>
        <v>0.74193548387096775</v>
      </c>
      <c r="V13" s="3">
        <f t="shared" si="2"/>
        <v>0.47647058823529409</v>
      </c>
      <c r="W13" s="3">
        <f t="shared" si="2"/>
        <v>0.61401273885350316</v>
      </c>
      <c r="X13" s="3">
        <f t="shared" si="2"/>
        <v>0.6428571428571429</v>
      </c>
      <c r="Y13" s="3">
        <f t="shared" si="2"/>
        <v>0.58333333333333337</v>
      </c>
      <c r="Z13" s="3">
        <f t="shared" si="2"/>
        <v>1</v>
      </c>
      <c r="AA13" s="3" t="e">
        <f t="shared" si="2"/>
        <v>#DIV/0!</v>
      </c>
      <c r="AB13" s="3">
        <f t="shared" si="2"/>
        <v>0.55555555555555558</v>
      </c>
      <c r="AC13" s="3">
        <f t="shared" si="2"/>
        <v>0.43229166666666669</v>
      </c>
      <c r="AD13" s="3">
        <f t="shared" si="2"/>
        <v>0.44522968197879859</v>
      </c>
      <c r="AE13" s="3">
        <f t="shared" si="2"/>
        <v>0.83333333333333337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0.39276120458080022</v>
      </c>
      <c r="C14" s="3">
        <f t="shared" si="3"/>
        <v>0.40366972477064222</v>
      </c>
      <c r="D14" s="3">
        <f t="shared" si="3"/>
        <v>0.375</v>
      </c>
      <c r="E14" s="3">
        <f t="shared" si="3"/>
        <v>0.61538461538461542</v>
      </c>
      <c r="F14" s="3">
        <f t="shared" si="3"/>
        <v>0.59731543624161076</v>
      </c>
      <c r="G14" s="3">
        <f t="shared" si="3"/>
        <v>0.66945606694560666</v>
      </c>
      <c r="H14" s="3">
        <f t="shared" si="3"/>
        <v>0.44230769230769229</v>
      </c>
      <c r="I14" s="3">
        <f t="shared" si="3"/>
        <v>0.58653846153846156</v>
      </c>
      <c r="J14" s="3">
        <f t="shared" si="3"/>
        <v>0.22698412698412698</v>
      </c>
      <c r="K14" s="3">
        <f t="shared" si="3"/>
        <v>0.61267605633802813</v>
      </c>
      <c r="L14" s="3">
        <f t="shared" si="3"/>
        <v>0.68852459016393441</v>
      </c>
      <c r="M14" s="3">
        <f t="shared" si="3"/>
        <v>0.78125</v>
      </c>
      <c r="N14" s="3">
        <f t="shared" si="3"/>
        <v>0.58823529411764708</v>
      </c>
      <c r="O14" s="3">
        <f t="shared" si="3"/>
        <v>0.43137254901960786</v>
      </c>
      <c r="P14" s="3">
        <f t="shared" si="3"/>
        <v>0.39636913767019666</v>
      </c>
      <c r="Q14" s="3">
        <f t="shared" si="3"/>
        <v>0.35920177383592017</v>
      </c>
      <c r="R14" s="3">
        <f t="shared" si="3"/>
        <v>0.39877924720244151</v>
      </c>
      <c r="S14" s="3">
        <f t="shared" si="3"/>
        <v>0.42258652094717669</v>
      </c>
      <c r="T14" s="3">
        <f t="shared" si="3"/>
        <v>0.36344827586206896</v>
      </c>
      <c r="U14" s="3">
        <f t="shared" si="3"/>
        <v>0.41290322580645161</v>
      </c>
      <c r="V14" s="3">
        <f t="shared" si="3"/>
        <v>0.44901960784313727</v>
      </c>
      <c r="W14" s="3">
        <f t="shared" si="3"/>
        <v>0.29808917197452228</v>
      </c>
      <c r="X14" s="3">
        <f t="shared" si="3"/>
        <v>0.35714285714285715</v>
      </c>
      <c r="Y14" s="3">
        <f t="shared" si="3"/>
        <v>0.25</v>
      </c>
      <c r="Z14" s="3">
        <f t="shared" si="3"/>
        <v>1</v>
      </c>
      <c r="AA14" s="3" t="e">
        <f t="shared" si="3"/>
        <v>#DIV/0!</v>
      </c>
      <c r="AB14" s="3">
        <f t="shared" si="3"/>
        <v>0.47619047619047616</v>
      </c>
      <c r="AC14" s="3">
        <f t="shared" si="3"/>
        <v>0.42708333333333331</v>
      </c>
      <c r="AD14" s="3">
        <f t="shared" si="3"/>
        <v>0.42756183745583037</v>
      </c>
      <c r="AE14" s="3">
        <f t="shared" si="3"/>
        <v>0.77777777777777779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96</v>
      </c>
      <c r="C16" s="2">
        <v>1</v>
      </c>
      <c r="D16" s="2">
        <v>1</v>
      </c>
      <c r="E16" s="2">
        <v>0</v>
      </c>
      <c r="F16" s="2">
        <v>4</v>
      </c>
      <c r="G16" s="2">
        <v>2</v>
      </c>
      <c r="H16" s="2">
        <v>2</v>
      </c>
      <c r="I16" s="2">
        <v>0</v>
      </c>
      <c r="J16" s="2">
        <v>20</v>
      </c>
      <c r="K16" s="2">
        <v>2</v>
      </c>
      <c r="L16" s="2">
        <v>3</v>
      </c>
      <c r="M16" s="2">
        <v>0</v>
      </c>
      <c r="N16" s="2">
        <v>2</v>
      </c>
      <c r="O16" s="2">
        <v>3</v>
      </c>
      <c r="P16" s="2">
        <v>15</v>
      </c>
      <c r="Q16" s="2">
        <v>2</v>
      </c>
      <c r="R16" s="2">
        <v>10</v>
      </c>
      <c r="S16" s="2">
        <v>3</v>
      </c>
      <c r="T16" s="2">
        <v>29</v>
      </c>
      <c r="U16" s="2">
        <v>3</v>
      </c>
      <c r="V16" s="2">
        <v>24</v>
      </c>
      <c r="W16" s="2">
        <v>2</v>
      </c>
      <c r="X16" s="2">
        <v>0</v>
      </c>
      <c r="Y16" s="2">
        <v>0</v>
      </c>
      <c r="Z16" s="2">
        <v>0</v>
      </c>
      <c r="AA16" s="2">
        <v>0</v>
      </c>
      <c r="AB16" s="2">
        <v>4</v>
      </c>
      <c r="AC16" s="2">
        <v>2</v>
      </c>
      <c r="AD16" s="2">
        <v>10</v>
      </c>
      <c r="AE16" s="2">
        <v>1</v>
      </c>
      <c r="AF16" s="4"/>
      <c r="AG16" s="4" t="s">
        <v>67</v>
      </c>
      <c r="AH16" s="4"/>
      <c r="AI16" s="4"/>
    </row>
    <row r="17" spans="1:35">
      <c r="A17" s="4" t="s">
        <v>57</v>
      </c>
      <c r="B17" s="2">
        <v>3583</v>
      </c>
      <c r="C17" s="2">
        <v>61</v>
      </c>
      <c r="D17" s="2">
        <v>57</v>
      </c>
      <c r="E17" s="2">
        <v>4</v>
      </c>
      <c r="F17" s="2">
        <v>154</v>
      </c>
      <c r="G17" s="2">
        <v>67</v>
      </c>
      <c r="H17" s="2">
        <v>55</v>
      </c>
      <c r="I17" s="2">
        <v>32</v>
      </c>
      <c r="J17" s="2">
        <v>746</v>
      </c>
      <c r="K17" s="2">
        <v>49</v>
      </c>
      <c r="L17" s="2">
        <v>31</v>
      </c>
      <c r="M17" s="2">
        <v>4</v>
      </c>
      <c r="N17" s="2">
        <v>4</v>
      </c>
      <c r="O17" s="2">
        <v>198</v>
      </c>
      <c r="P17" s="2">
        <v>1153</v>
      </c>
      <c r="Q17" s="2">
        <v>286</v>
      </c>
      <c r="R17" s="2">
        <v>558</v>
      </c>
      <c r="S17" s="2">
        <v>309</v>
      </c>
      <c r="T17" s="2">
        <v>581</v>
      </c>
      <c r="U17" s="2">
        <v>37</v>
      </c>
      <c r="V17" s="2">
        <v>243</v>
      </c>
      <c r="W17" s="2">
        <v>301</v>
      </c>
      <c r="X17" s="2">
        <v>5</v>
      </c>
      <c r="Y17" s="2">
        <v>5</v>
      </c>
      <c r="Z17" s="2">
        <v>0</v>
      </c>
      <c r="AA17" s="2">
        <v>0</v>
      </c>
      <c r="AB17" s="2">
        <v>24</v>
      </c>
      <c r="AC17" s="2">
        <v>107</v>
      </c>
      <c r="AD17" s="2">
        <v>461</v>
      </c>
      <c r="AE17" s="2">
        <v>5</v>
      </c>
      <c r="AF17" s="4"/>
      <c r="AG17" s="4" t="s">
        <v>68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7" t="s">
        <v>115</v>
      </c>
      <c r="B20" s="28">
        <v>5.7401385550685705E-2</v>
      </c>
      <c r="C20" s="28">
        <v>0.10091743119266056</v>
      </c>
      <c r="D20" s="28">
        <v>9.375E-2</v>
      </c>
      <c r="E20" s="28">
        <v>0.15384615384615385</v>
      </c>
      <c r="F20" s="28">
        <v>4.2505592841163314E-2</v>
      </c>
      <c r="G20" s="28">
        <v>2.0920502092050208E-2</v>
      </c>
      <c r="H20" s="28">
        <v>7.6923076923076927E-2</v>
      </c>
      <c r="I20" s="28">
        <v>5.7692307692307689E-2</v>
      </c>
      <c r="J20" s="28">
        <v>6.3492063492063489E-2</v>
      </c>
      <c r="K20" s="28">
        <v>2.8169014084507046E-2</v>
      </c>
      <c r="L20" s="28">
        <v>5.7377049180327863E-2</v>
      </c>
      <c r="M20" s="28">
        <v>9.375E-2</v>
      </c>
      <c r="N20" s="28">
        <v>0</v>
      </c>
      <c r="O20" s="28">
        <v>6.7226890756302518E-2</v>
      </c>
      <c r="P20" s="28">
        <v>3.983862834089763E-2</v>
      </c>
      <c r="Q20" s="28">
        <v>1.1086474501108647E-2</v>
      </c>
      <c r="R20" s="28">
        <v>5.4933875890132239E-2</v>
      </c>
      <c r="S20" s="28">
        <v>3.6429872495446269E-2</v>
      </c>
      <c r="T20" s="28">
        <v>9.5172413793103428E-2</v>
      </c>
      <c r="U20" s="28">
        <v>5.1612903225806452E-2</v>
      </c>
      <c r="V20" s="28">
        <v>9.0196078431372548E-2</v>
      </c>
      <c r="W20" s="28">
        <v>0.10700636942675161</v>
      </c>
      <c r="X20" s="28">
        <v>0</v>
      </c>
      <c r="Y20" s="28">
        <v>0</v>
      </c>
      <c r="Z20" s="28">
        <v>0</v>
      </c>
      <c r="AA20" s="28">
        <v>0</v>
      </c>
      <c r="AB20" s="28">
        <v>3.1746031746031744E-2</v>
      </c>
      <c r="AC20" s="28">
        <v>3.6458333333333336E-2</v>
      </c>
      <c r="AD20" s="28">
        <v>3.5335689045936397E-2</v>
      </c>
      <c r="AE20" s="28">
        <v>5.5555555555555552E-2</v>
      </c>
      <c r="AF20" s="4"/>
      <c r="AG20" s="4" t="s">
        <v>131</v>
      </c>
      <c r="AH20" s="4"/>
      <c r="AI20" s="4"/>
    </row>
    <row r="21" spans="1:35">
      <c r="A21" s="27" t="s">
        <v>116</v>
      </c>
      <c r="B21" s="28">
        <v>0.20754983740986852</v>
      </c>
      <c r="C21" s="28">
        <v>0.1834862385321101</v>
      </c>
      <c r="D21" s="28">
        <v>0.16666666666666663</v>
      </c>
      <c r="E21" s="28">
        <v>0.30769230769230771</v>
      </c>
      <c r="F21" s="28">
        <v>0.16331096196868006</v>
      </c>
      <c r="G21" s="28">
        <v>0.14225941422594143</v>
      </c>
      <c r="H21" s="28">
        <v>0.21153846153846154</v>
      </c>
      <c r="I21" s="28">
        <v>0.16346153846153846</v>
      </c>
      <c r="J21" s="28">
        <v>0.11428571428571428</v>
      </c>
      <c r="K21" s="28">
        <v>0.25352112676056338</v>
      </c>
      <c r="L21" s="28">
        <v>0.20491803278688525</v>
      </c>
      <c r="M21" s="28">
        <v>0.28125</v>
      </c>
      <c r="N21" s="28">
        <v>5.8823529411764698E-2</v>
      </c>
      <c r="O21" s="28">
        <v>0.22969187675070027</v>
      </c>
      <c r="P21" s="28">
        <v>0.26071608673726676</v>
      </c>
      <c r="Q21" s="28">
        <v>0.15521064301552107</v>
      </c>
      <c r="R21" s="28">
        <v>0.26754832146490337</v>
      </c>
      <c r="S21" s="28">
        <v>0.33515482695810567</v>
      </c>
      <c r="T21" s="28">
        <v>0.22827586206896552</v>
      </c>
      <c r="U21" s="28">
        <v>0.18709677419354839</v>
      </c>
      <c r="V21" s="28">
        <v>0.29803921568627451</v>
      </c>
      <c r="W21" s="28">
        <v>0.19108280254777071</v>
      </c>
      <c r="X21" s="28">
        <v>0.2857142857142857</v>
      </c>
      <c r="Y21" s="28">
        <v>0.25</v>
      </c>
      <c r="Z21" s="28">
        <v>0.5</v>
      </c>
      <c r="AA21" s="28">
        <v>0</v>
      </c>
      <c r="AB21" s="28">
        <v>0.1111111111111111</v>
      </c>
      <c r="AC21" s="28">
        <v>0.27083333333333331</v>
      </c>
      <c r="AD21" s="28">
        <v>0.18963486454652531</v>
      </c>
      <c r="AE21" s="28">
        <v>0.16666666666666663</v>
      </c>
      <c r="AF21" s="4"/>
      <c r="AG21" s="4" t="s">
        <v>132</v>
      </c>
      <c r="AH21" s="4"/>
      <c r="AI21" s="4"/>
    </row>
    <row r="22" spans="1:35">
      <c r="A22" s="27" t="s">
        <v>117</v>
      </c>
      <c r="B22" s="28">
        <v>0.37028135161883219</v>
      </c>
      <c r="C22" s="28">
        <v>0.44954128440366969</v>
      </c>
      <c r="D22" s="28">
        <v>0.46875</v>
      </c>
      <c r="E22" s="28">
        <v>0.30769230769230771</v>
      </c>
      <c r="F22" s="28">
        <v>0.35123042505592833</v>
      </c>
      <c r="G22" s="28">
        <v>0.41422594142259411</v>
      </c>
      <c r="H22" s="28">
        <v>0.25961538461538464</v>
      </c>
      <c r="I22" s="28">
        <v>0.29807692307692307</v>
      </c>
      <c r="J22" s="28">
        <v>0.39761904761904759</v>
      </c>
      <c r="K22" s="28">
        <v>0.352112676056338</v>
      </c>
      <c r="L22" s="28">
        <v>0.45081967213114749</v>
      </c>
      <c r="M22" s="28">
        <v>0.3125</v>
      </c>
      <c r="N22" s="28">
        <v>0.29411764705882354</v>
      </c>
      <c r="O22" s="28">
        <v>0.36974789915966388</v>
      </c>
      <c r="P22" s="28">
        <v>0.36964195663136662</v>
      </c>
      <c r="Q22" s="28">
        <v>0.37472283813747226</v>
      </c>
      <c r="R22" s="28">
        <v>0.36113936927772128</v>
      </c>
      <c r="S22" s="28">
        <v>0.38069216757741342</v>
      </c>
      <c r="T22" s="28">
        <v>0.3413793103448276</v>
      </c>
      <c r="U22" s="28">
        <v>0.29677419354838708</v>
      </c>
      <c r="V22" s="28">
        <v>0.39803921568627454</v>
      </c>
      <c r="W22" s="28">
        <v>0.31337579617834393</v>
      </c>
      <c r="X22" s="28">
        <v>0.2857142857142857</v>
      </c>
      <c r="Y22" s="28">
        <v>0.25</v>
      </c>
      <c r="Z22" s="28">
        <v>0.5</v>
      </c>
      <c r="AA22" s="28">
        <v>0</v>
      </c>
      <c r="AB22" s="28">
        <v>0.47619047619047611</v>
      </c>
      <c r="AC22" s="28">
        <v>0.38020833333333326</v>
      </c>
      <c r="AD22" s="28">
        <v>0.36042402826855124</v>
      </c>
      <c r="AE22" s="28">
        <v>0.52777777777777779</v>
      </c>
      <c r="AF22" s="4"/>
      <c r="AG22" s="4" t="s">
        <v>133</v>
      </c>
      <c r="AH22" s="4"/>
      <c r="AI22" s="4"/>
    </row>
    <row r="23" spans="1:35">
      <c r="A23" s="27" t="s">
        <v>118</v>
      </c>
      <c r="B23" s="28">
        <v>0.15693482256468261</v>
      </c>
      <c r="C23" s="28">
        <v>0.13761467889908258</v>
      </c>
      <c r="D23" s="28">
        <v>0.14583333333333334</v>
      </c>
      <c r="E23" s="28">
        <v>7.6923076923076927E-2</v>
      </c>
      <c r="F23" s="28">
        <v>0.19686800894854584</v>
      </c>
      <c r="G23" s="28">
        <v>0.15899581589958159</v>
      </c>
      <c r="H23" s="28">
        <v>0.23076923076923075</v>
      </c>
      <c r="I23" s="28">
        <v>0.25</v>
      </c>
      <c r="J23" s="28">
        <v>0.20952380952380953</v>
      </c>
      <c r="K23" s="28">
        <v>0.19014084507042253</v>
      </c>
      <c r="L23" s="28">
        <v>0.10655737704918032</v>
      </c>
      <c r="M23" s="28">
        <v>0.125</v>
      </c>
      <c r="N23" s="28">
        <v>0.35294117647058826</v>
      </c>
      <c r="O23" s="28">
        <v>0.11484593837535013</v>
      </c>
      <c r="P23" s="28">
        <v>0.14422592032274331</v>
      </c>
      <c r="Q23" s="28">
        <v>0.15299334811529933</v>
      </c>
      <c r="R23" s="28">
        <v>0.14343845371312308</v>
      </c>
      <c r="S23" s="28">
        <v>0.13843351548269581</v>
      </c>
      <c r="T23" s="28">
        <v>0.1296551724137931</v>
      </c>
      <c r="U23" s="28">
        <v>0.26451612903225807</v>
      </c>
      <c r="V23" s="28">
        <v>9.8039215686274522E-2</v>
      </c>
      <c r="W23" s="28">
        <v>0.12356687898089172</v>
      </c>
      <c r="X23" s="28">
        <v>0.35714285714285715</v>
      </c>
      <c r="Y23" s="28">
        <v>0.41666666666666674</v>
      </c>
      <c r="Z23" s="28">
        <v>0</v>
      </c>
      <c r="AA23" s="28">
        <v>0</v>
      </c>
      <c r="AB23" s="28">
        <v>6.3492063492063489E-2</v>
      </c>
      <c r="AC23" s="28">
        <v>0.19791666666666663</v>
      </c>
      <c r="AD23" s="28">
        <v>0.15076560659599528</v>
      </c>
      <c r="AE23" s="28">
        <v>8.3333333333333315E-2</v>
      </c>
      <c r="AF23" s="4"/>
      <c r="AG23" s="4" t="s">
        <v>134</v>
      </c>
      <c r="AH23" s="4"/>
      <c r="AI23" s="4"/>
    </row>
    <row r="24" spans="1:35">
      <c r="A24" s="27" t="s">
        <v>119</v>
      </c>
      <c r="B24" s="28">
        <v>8.2001979358122423E-2</v>
      </c>
      <c r="C24" s="28">
        <v>4.5871559633027525E-2</v>
      </c>
      <c r="D24" s="28">
        <v>4.1666666666666657E-2</v>
      </c>
      <c r="E24" s="28">
        <v>7.6923076923076927E-2</v>
      </c>
      <c r="F24" s="28">
        <v>0.10067114093959731</v>
      </c>
      <c r="G24" s="28">
        <v>0.100418410041841</v>
      </c>
      <c r="H24" s="28">
        <v>7.6923076923076927E-2</v>
      </c>
      <c r="I24" s="28">
        <v>0.125</v>
      </c>
      <c r="J24" s="28">
        <v>0.10158730158730159</v>
      </c>
      <c r="K24" s="28">
        <v>6.3380281690140844E-2</v>
      </c>
      <c r="L24" s="28">
        <v>9.8360655737704916E-2</v>
      </c>
      <c r="M24" s="28">
        <v>6.25E-2</v>
      </c>
      <c r="N24" s="28">
        <v>0.1176470588235294</v>
      </c>
      <c r="O24" s="28">
        <v>8.1232492997198869E-2</v>
      </c>
      <c r="P24" s="28">
        <v>6.7574382249117493E-2</v>
      </c>
      <c r="Q24" s="28">
        <v>7.9822616407982258E-2</v>
      </c>
      <c r="R24" s="28">
        <v>7.2227873855544258E-2</v>
      </c>
      <c r="S24" s="28">
        <v>4.9180327868852458E-2</v>
      </c>
      <c r="T24" s="28">
        <v>7.9310344827586213E-2</v>
      </c>
      <c r="U24" s="28">
        <v>9.0322580645161285E-2</v>
      </c>
      <c r="V24" s="28">
        <v>5.0980392156862744E-2</v>
      </c>
      <c r="W24" s="28">
        <v>9.5541401273885357E-2</v>
      </c>
      <c r="X24" s="28">
        <v>7.1428571428571425E-2</v>
      </c>
      <c r="Y24" s="28">
        <v>8.3333333333333315E-2</v>
      </c>
      <c r="Z24" s="28">
        <v>0</v>
      </c>
      <c r="AA24" s="28">
        <v>0</v>
      </c>
      <c r="AB24" s="28">
        <v>7.9365079365079361E-2</v>
      </c>
      <c r="AC24" s="28">
        <v>4.1666666666666657E-2</v>
      </c>
      <c r="AD24" s="28">
        <v>9.5406360424028266E-2</v>
      </c>
      <c r="AE24" s="28">
        <v>0.1111111111111111</v>
      </c>
      <c r="AF24" s="4"/>
      <c r="AG24" s="4" t="s">
        <v>135</v>
      </c>
      <c r="AH24" s="4"/>
      <c r="AI24" s="4"/>
    </row>
    <row r="25" spans="1:35">
      <c r="A25" s="27" t="s">
        <v>120</v>
      </c>
      <c r="B25" s="28">
        <v>7.1963806022904003E-2</v>
      </c>
      <c r="C25" s="28">
        <v>5.5045871559633038E-2</v>
      </c>
      <c r="D25" s="28">
        <v>6.25E-2</v>
      </c>
      <c r="E25" s="28">
        <v>0</v>
      </c>
      <c r="F25" s="28">
        <v>9.1722595078299773E-2</v>
      </c>
      <c r="G25" s="28">
        <v>9.6234309623430964E-2</v>
      </c>
      <c r="H25" s="28">
        <v>0.13461538461538461</v>
      </c>
      <c r="I25" s="28">
        <v>3.8461538461538464E-2</v>
      </c>
      <c r="J25" s="28">
        <v>7.6984126984126988E-2</v>
      </c>
      <c r="K25" s="28">
        <v>4.9295774647887321E-2</v>
      </c>
      <c r="L25" s="28">
        <v>4.0983606557377046E-2</v>
      </c>
      <c r="M25" s="28">
        <v>3.125E-2</v>
      </c>
      <c r="N25" s="28">
        <v>0.17647058823529413</v>
      </c>
      <c r="O25" s="28">
        <v>7.5630252100840331E-2</v>
      </c>
      <c r="P25" s="28">
        <v>5.5471507816439738E-2</v>
      </c>
      <c r="Q25" s="28">
        <v>8.4257206208425722E-2</v>
      </c>
      <c r="R25" s="28">
        <v>5.6968463886063067E-2</v>
      </c>
      <c r="S25" s="28">
        <v>2.9143897996357013E-2</v>
      </c>
      <c r="T25" s="28">
        <v>7.7931034482758621E-2</v>
      </c>
      <c r="U25" s="28">
        <v>8.3870967741935504E-2</v>
      </c>
      <c r="V25" s="28">
        <v>4.1176470588235287E-2</v>
      </c>
      <c r="W25" s="28">
        <v>0.10063694267515924</v>
      </c>
      <c r="X25" s="28">
        <v>0</v>
      </c>
      <c r="Y25" s="28">
        <v>0</v>
      </c>
      <c r="Z25" s="28">
        <v>0</v>
      </c>
      <c r="AA25" s="28">
        <v>0</v>
      </c>
      <c r="AB25" s="28">
        <v>0.12698412698412698</v>
      </c>
      <c r="AC25" s="28">
        <v>5.7291666666666657E-2</v>
      </c>
      <c r="AD25" s="28">
        <v>9.3050647820965823E-2</v>
      </c>
      <c r="AE25" s="28">
        <v>2.7777777777777776E-2</v>
      </c>
      <c r="AF25" s="4"/>
      <c r="AG25" s="4" t="s">
        <v>136</v>
      </c>
      <c r="AH25" s="4"/>
      <c r="AI25" s="4"/>
    </row>
    <row r="26" spans="1:35">
      <c r="A26" s="27" t="s">
        <v>121</v>
      </c>
      <c r="B26" s="28">
        <v>2.7993779160186624E-2</v>
      </c>
      <c r="C26" s="28">
        <v>2.7522935779816519E-2</v>
      </c>
      <c r="D26" s="28">
        <v>2.0833333333333329E-2</v>
      </c>
      <c r="E26" s="28">
        <v>7.6923076923076927E-2</v>
      </c>
      <c r="F26" s="28">
        <v>3.803131991051454E-2</v>
      </c>
      <c r="G26" s="28">
        <v>5.0209205020920501E-2</v>
      </c>
      <c r="H26" s="28">
        <v>9.6153846153846159E-3</v>
      </c>
      <c r="I26" s="28">
        <v>3.8461538461538464E-2</v>
      </c>
      <c r="J26" s="28">
        <v>2.1428571428571429E-2</v>
      </c>
      <c r="K26" s="28">
        <v>1.4084507042253523E-2</v>
      </c>
      <c r="L26" s="28">
        <v>2.4590163934426229E-2</v>
      </c>
      <c r="M26" s="28">
        <v>3.125E-2</v>
      </c>
      <c r="N26" s="28">
        <v>0</v>
      </c>
      <c r="O26" s="28">
        <v>3.3613445378151259E-2</v>
      </c>
      <c r="P26" s="28">
        <v>2.2692889561270801E-2</v>
      </c>
      <c r="Q26" s="28">
        <v>4.2128603104212861E-2</v>
      </c>
      <c r="R26" s="28">
        <v>1.7293997965412006E-2</v>
      </c>
      <c r="S26" s="28">
        <v>1.6393442622950821E-2</v>
      </c>
      <c r="T26" s="28">
        <v>3.2413793103448274E-2</v>
      </c>
      <c r="U26" s="28">
        <v>6.4516129032258064E-3</v>
      </c>
      <c r="V26" s="28">
        <v>1.1764705882352941E-2</v>
      </c>
      <c r="W26" s="28">
        <v>5.0955414012738863E-2</v>
      </c>
      <c r="X26" s="28">
        <v>0</v>
      </c>
      <c r="Y26" s="28">
        <v>0</v>
      </c>
      <c r="Z26" s="28">
        <v>0</v>
      </c>
      <c r="AA26" s="28">
        <v>0</v>
      </c>
      <c r="AB26" s="28">
        <v>6.3492063492063489E-2</v>
      </c>
      <c r="AC26" s="28">
        <v>1.0416666666666664E-2</v>
      </c>
      <c r="AD26" s="28">
        <v>4.1224970553592463E-2</v>
      </c>
      <c r="AE26" s="28">
        <v>0</v>
      </c>
      <c r="AF26" s="4"/>
      <c r="AG26" s="4" t="s">
        <v>137</v>
      </c>
      <c r="AH26" s="4"/>
      <c r="AI26" s="4"/>
    </row>
    <row r="27" spans="1:35">
      <c r="A27" s="27" t="s">
        <v>122</v>
      </c>
      <c r="B27" s="28">
        <v>2.587303831471794E-2</v>
      </c>
      <c r="C27" s="28">
        <v>0</v>
      </c>
      <c r="D27" s="28">
        <v>0</v>
      </c>
      <c r="E27" s="28">
        <v>0</v>
      </c>
      <c r="F27" s="28">
        <v>1.5659955257270694E-2</v>
      </c>
      <c r="G27" s="28">
        <v>1.6736401673640166E-2</v>
      </c>
      <c r="H27" s="28">
        <v>0</v>
      </c>
      <c r="I27" s="28">
        <v>2.8846153846153844E-2</v>
      </c>
      <c r="J27" s="28">
        <v>1.507936507936508E-2</v>
      </c>
      <c r="K27" s="28">
        <v>4.9295774647887321E-2</v>
      </c>
      <c r="L27" s="28">
        <v>1.6393442622950821E-2</v>
      </c>
      <c r="M27" s="28">
        <v>6.25E-2</v>
      </c>
      <c r="N27" s="28">
        <v>0</v>
      </c>
      <c r="O27" s="28">
        <v>2.8011204481792718E-2</v>
      </c>
      <c r="P27" s="28">
        <v>3.983862834089763E-2</v>
      </c>
      <c r="Q27" s="28">
        <v>9.977827050997784E-2</v>
      </c>
      <c r="R27" s="28">
        <v>2.6449643947100712E-2</v>
      </c>
      <c r="S27" s="28">
        <v>1.4571948998178506E-2</v>
      </c>
      <c r="T27" s="28">
        <v>1.5862068965517243E-2</v>
      </c>
      <c r="U27" s="28">
        <v>1.935483870967742E-2</v>
      </c>
      <c r="V27" s="28">
        <v>1.1764705882352941E-2</v>
      </c>
      <c r="W27" s="28">
        <v>1.7834394904458598E-2</v>
      </c>
      <c r="X27" s="28">
        <v>0</v>
      </c>
      <c r="Y27" s="28">
        <v>0</v>
      </c>
      <c r="Z27" s="28">
        <v>0</v>
      </c>
      <c r="AA27" s="28">
        <v>0</v>
      </c>
      <c r="AB27" s="28">
        <v>4.7619047619047616E-2</v>
      </c>
      <c r="AC27" s="28">
        <v>5.2083333333333322E-3</v>
      </c>
      <c r="AD27" s="28">
        <v>3.4157832744405182E-2</v>
      </c>
      <c r="AE27" s="28">
        <v>2.7777777777777776E-2</v>
      </c>
      <c r="AF27" s="4"/>
      <c r="AG27" s="4" t="s">
        <v>138</v>
      </c>
      <c r="AH27" s="4"/>
      <c r="AI27" s="4"/>
    </row>
    <row r="28" spans="1:35">
      <c r="A28" s="2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54</v>
      </c>
      <c r="B29" s="6">
        <v>13.404594938498516</v>
      </c>
      <c r="C29" s="7">
        <v>10.5</v>
      </c>
      <c r="D29" s="7">
        <v>10.5</v>
      </c>
      <c r="E29" s="7">
        <v>10.6</v>
      </c>
      <c r="F29" s="7">
        <v>14.3</v>
      </c>
      <c r="G29" s="7">
        <v>14.8</v>
      </c>
      <c r="H29" s="7">
        <v>12.6</v>
      </c>
      <c r="I29" s="7">
        <v>15.1</v>
      </c>
      <c r="J29" s="7">
        <v>13.6</v>
      </c>
      <c r="K29" s="7">
        <v>13.9</v>
      </c>
      <c r="L29" s="7">
        <v>11.6</v>
      </c>
      <c r="M29" s="7">
        <v>13.1</v>
      </c>
      <c r="N29" s="7">
        <v>15.5</v>
      </c>
      <c r="O29" s="7">
        <v>12.9</v>
      </c>
      <c r="P29" s="7">
        <v>13.5</v>
      </c>
      <c r="Q29" s="7">
        <v>19.7</v>
      </c>
      <c r="R29" s="7">
        <v>12.5</v>
      </c>
      <c r="S29" s="7">
        <v>10.3</v>
      </c>
      <c r="T29" s="7">
        <v>12.5</v>
      </c>
      <c r="U29" s="7">
        <v>13.2</v>
      </c>
      <c r="V29" s="7">
        <v>9.9</v>
      </c>
      <c r="W29" s="7">
        <v>14.1</v>
      </c>
      <c r="X29" s="7">
        <v>10.9</v>
      </c>
      <c r="Y29" s="7">
        <v>11.9</v>
      </c>
      <c r="Z29" s="7">
        <v>5.2</v>
      </c>
      <c r="AA29" s="7">
        <v>0</v>
      </c>
      <c r="AB29" s="7">
        <v>17.3</v>
      </c>
      <c r="AC29" s="7">
        <v>10.9</v>
      </c>
      <c r="AD29" s="7">
        <v>15.1</v>
      </c>
      <c r="AE29" s="7">
        <v>11.4</v>
      </c>
      <c r="AF29" s="4"/>
      <c r="AG29" s="4" t="s">
        <v>69</v>
      </c>
      <c r="AH29" s="4"/>
      <c r="AI29" s="4"/>
    </row>
    <row r="30" spans="1: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3" spans="1:36">
      <c r="A33" s="24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6">
      <c r="A34" s="30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6">
      <c r="B35" s="28"/>
    </row>
    <row r="37" spans="1:36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6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6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50" spans="2:3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2:3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2:3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2:3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2:3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2:3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2:3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2:3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2" customFormat="1">
      <c r="A1" s="11" t="s">
        <v>166</v>
      </c>
      <c r="B1" s="11" t="s">
        <v>17</v>
      </c>
      <c r="C1" s="31" t="s">
        <v>0</v>
      </c>
      <c r="D1" s="31"/>
      <c r="E1" s="31"/>
      <c r="F1" s="31" t="s">
        <v>1</v>
      </c>
      <c r="G1" s="31"/>
      <c r="H1" s="31"/>
      <c r="I1" s="31"/>
      <c r="J1" s="11" t="s">
        <v>2</v>
      </c>
      <c r="K1" s="11" t="s">
        <v>14</v>
      </c>
      <c r="L1" s="11" t="s">
        <v>3</v>
      </c>
      <c r="M1" s="11" t="s">
        <v>4</v>
      </c>
      <c r="N1" s="11" t="s">
        <v>5</v>
      </c>
      <c r="O1" s="11" t="s">
        <v>6</v>
      </c>
      <c r="P1" s="31" t="s">
        <v>7</v>
      </c>
      <c r="Q1" s="31"/>
      <c r="R1" s="31"/>
      <c r="S1" s="31"/>
      <c r="T1" s="11" t="s">
        <v>16</v>
      </c>
      <c r="U1" s="11"/>
      <c r="V1" s="11"/>
      <c r="W1" s="11"/>
      <c r="X1" s="31" t="s">
        <v>8</v>
      </c>
      <c r="Y1" s="31"/>
      <c r="Z1" s="31"/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/>
      <c r="AG1" s="11" t="s">
        <v>37</v>
      </c>
      <c r="AH1" s="11"/>
      <c r="AI1" s="11"/>
    </row>
    <row r="2" spans="1:35" s="14" customFormat="1">
      <c r="A2" s="13" t="s">
        <v>59</v>
      </c>
      <c r="B2" s="13"/>
      <c r="C2" s="13" t="s">
        <v>18</v>
      </c>
      <c r="D2" s="13" t="s">
        <v>19</v>
      </c>
      <c r="E2" s="13" t="s">
        <v>20</v>
      </c>
      <c r="F2" s="13" t="s">
        <v>21</v>
      </c>
      <c r="G2" s="13" t="s">
        <v>22</v>
      </c>
      <c r="H2" s="13" t="s">
        <v>24</v>
      </c>
      <c r="I2" s="13" t="s">
        <v>23</v>
      </c>
      <c r="J2" s="13"/>
      <c r="K2" s="13"/>
      <c r="L2" s="13"/>
      <c r="M2" s="13"/>
      <c r="N2" s="13"/>
      <c r="O2" s="13"/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/>
      <c r="AB2" s="13"/>
      <c r="AC2" s="13"/>
      <c r="AD2" s="13"/>
      <c r="AE2" s="13"/>
      <c r="AF2" s="13"/>
      <c r="AG2" s="13"/>
      <c r="AH2" s="13"/>
      <c r="AI2" s="13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51064</v>
      </c>
      <c r="C4" s="2">
        <v>5169</v>
      </c>
      <c r="D4" s="2">
        <v>2586</v>
      </c>
      <c r="E4" s="2">
        <v>2583</v>
      </c>
      <c r="F4" s="2">
        <v>6729</v>
      </c>
      <c r="G4" s="2">
        <v>4157</v>
      </c>
      <c r="H4" s="2">
        <v>1462</v>
      </c>
      <c r="I4" s="2">
        <v>1110</v>
      </c>
      <c r="J4" s="2">
        <v>4250</v>
      </c>
      <c r="K4" s="2">
        <v>1400</v>
      </c>
      <c r="L4" s="2">
        <v>327</v>
      </c>
      <c r="M4" s="2">
        <v>1597</v>
      </c>
      <c r="N4" s="2">
        <v>4182</v>
      </c>
      <c r="O4" s="2">
        <v>854</v>
      </c>
      <c r="P4" s="2">
        <v>4869</v>
      </c>
      <c r="Q4" s="2">
        <v>726</v>
      </c>
      <c r="R4" s="2">
        <v>2664</v>
      </c>
      <c r="S4" s="2">
        <v>1479</v>
      </c>
      <c r="T4" s="2">
        <v>12617</v>
      </c>
      <c r="U4" s="2">
        <v>3734</v>
      </c>
      <c r="V4" s="2">
        <v>5134</v>
      </c>
      <c r="W4" s="2">
        <v>3749</v>
      </c>
      <c r="X4" s="2">
        <v>2328</v>
      </c>
      <c r="Y4" s="2">
        <v>1381</v>
      </c>
      <c r="Z4" s="2">
        <v>947</v>
      </c>
      <c r="AA4" s="2">
        <v>619</v>
      </c>
      <c r="AB4" s="2">
        <v>2197</v>
      </c>
      <c r="AC4" s="2">
        <v>1245</v>
      </c>
      <c r="AD4" s="2">
        <v>1487</v>
      </c>
      <c r="AE4" s="2">
        <v>1194</v>
      </c>
      <c r="AF4" s="4"/>
      <c r="AG4" s="4" t="s">
        <v>70</v>
      </c>
      <c r="AH4" s="4"/>
      <c r="AI4" s="4"/>
    </row>
    <row r="5" spans="1:35">
      <c r="A5" s="4" t="s">
        <v>39</v>
      </c>
      <c r="B5" s="2">
        <v>6873</v>
      </c>
      <c r="C5" s="2">
        <v>1014</v>
      </c>
      <c r="D5" s="2">
        <v>433</v>
      </c>
      <c r="E5" s="2">
        <v>581</v>
      </c>
      <c r="F5" s="2">
        <v>980</v>
      </c>
      <c r="G5" s="2">
        <v>597</v>
      </c>
      <c r="H5" s="2">
        <v>242</v>
      </c>
      <c r="I5" s="2">
        <v>141</v>
      </c>
      <c r="J5" s="2">
        <v>722</v>
      </c>
      <c r="K5" s="2">
        <v>225</v>
      </c>
      <c r="L5" s="2">
        <v>48</v>
      </c>
      <c r="M5" s="2">
        <v>270</v>
      </c>
      <c r="N5" s="2">
        <v>498</v>
      </c>
      <c r="O5" s="2">
        <v>146</v>
      </c>
      <c r="P5" s="2">
        <v>511</v>
      </c>
      <c r="Q5" s="2">
        <v>68</v>
      </c>
      <c r="R5" s="2">
        <v>275</v>
      </c>
      <c r="S5" s="2">
        <v>168</v>
      </c>
      <c r="T5" s="2">
        <v>1511</v>
      </c>
      <c r="U5" s="2">
        <v>350</v>
      </c>
      <c r="V5" s="2">
        <v>670</v>
      </c>
      <c r="W5" s="2">
        <v>491</v>
      </c>
      <c r="X5" s="2">
        <v>163</v>
      </c>
      <c r="Y5" s="2">
        <v>102</v>
      </c>
      <c r="Z5" s="2">
        <v>61</v>
      </c>
      <c r="AA5" s="2">
        <v>68</v>
      </c>
      <c r="AB5" s="2">
        <v>286</v>
      </c>
      <c r="AC5" s="2">
        <v>124</v>
      </c>
      <c r="AD5" s="2">
        <v>165</v>
      </c>
      <c r="AE5" s="2">
        <v>142</v>
      </c>
      <c r="AF5" s="4"/>
      <c r="AG5" s="4" t="s">
        <v>71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50905</v>
      </c>
      <c r="C7" s="2">
        <v>5167</v>
      </c>
      <c r="D7" s="2">
        <v>2584</v>
      </c>
      <c r="E7" s="2">
        <v>2583</v>
      </c>
      <c r="F7" s="2">
        <v>6713</v>
      </c>
      <c r="G7" s="2">
        <v>4150</v>
      </c>
      <c r="H7" s="2">
        <v>1462</v>
      </c>
      <c r="I7" s="2">
        <v>1101</v>
      </c>
      <c r="J7" s="2">
        <v>4227</v>
      </c>
      <c r="K7" s="2">
        <v>1398</v>
      </c>
      <c r="L7" s="2">
        <v>327</v>
      </c>
      <c r="M7" s="2">
        <v>1596</v>
      </c>
      <c r="N7" s="2">
        <v>4182</v>
      </c>
      <c r="O7" s="2">
        <v>821</v>
      </c>
      <c r="P7" s="2">
        <v>4848</v>
      </c>
      <c r="Q7" s="2">
        <v>725</v>
      </c>
      <c r="R7" s="2">
        <v>2653</v>
      </c>
      <c r="S7" s="2">
        <v>1470</v>
      </c>
      <c r="T7" s="2">
        <v>12590</v>
      </c>
      <c r="U7" s="2">
        <v>3724</v>
      </c>
      <c r="V7" s="2">
        <v>5125</v>
      </c>
      <c r="W7" s="2">
        <v>3741</v>
      </c>
      <c r="X7" s="2">
        <v>2328</v>
      </c>
      <c r="Y7" s="2">
        <v>1381</v>
      </c>
      <c r="Z7" s="2">
        <v>947</v>
      </c>
      <c r="AA7" s="2">
        <v>619</v>
      </c>
      <c r="AB7" s="2">
        <v>2193</v>
      </c>
      <c r="AC7" s="2">
        <v>1242</v>
      </c>
      <c r="AD7" s="2">
        <v>1469</v>
      </c>
      <c r="AE7" s="2">
        <v>1185</v>
      </c>
      <c r="AF7" s="4"/>
      <c r="AG7" s="4" t="s">
        <v>72</v>
      </c>
      <c r="AH7" s="4"/>
      <c r="AI7" s="4"/>
    </row>
    <row r="8" spans="1:35">
      <c r="A8" s="5" t="s">
        <v>46</v>
      </c>
      <c r="B8" s="10">
        <f>B4-B7</f>
        <v>159</v>
      </c>
      <c r="C8" s="10">
        <f t="shared" ref="C8:AE8" si="0">C4-C7</f>
        <v>2</v>
      </c>
      <c r="D8" s="10">
        <f t="shared" si="0"/>
        <v>2</v>
      </c>
      <c r="E8" s="10">
        <f t="shared" si="0"/>
        <v>0</v>
      </c>
      <c r="F8" s="10">
        <f t="shared" si="0"/>
        <v>16</v>
      </c>
      <c r="G8" s="10">
        <f t="shared" si="0"/>
        <v>7</v>
      </c>
      <c r="H8" s="10">
        <f t="shared" si="0"/>
        <v>0</v>
      </c>
      <c r="I8" s="10">
        <f t="shared" si="0"/>
        <v>9</v>
      </c>
      <c r="J8" s="10">
        <f t="shared" si="0"/>
        <v>23</v>
      </c>
      <c r="K8" s="10">
        <f t="shared" si="0"/>
        <v>2</v>
      </c>
      <c r="L8" s="10">
        <f t="shared" si="0"/>
        <v>0</v>
      </c>
      <c r="M8" s="10">
        <f t="shared" si="0"/>
        <v>1</v>
      </c>
      <c r="N8" s="10">
        <f t="shared" si="0"/>
        <v>0</v>
      </c>
      <c r="O8" s="10">
        <f t="shared" si="0"/>
        <v>33</v>
      </c>
      <c r="P8" s="10">
        <f t="shared" si="0"/>
        <v>21</v>
      </c>
      <c r="Q8" s="10">
        <f t="shared" si="0"/>
        <v>1</v>
      </c>
      <c r="R8" s="10">
        <f t="shared" si="0"/>
        <v>11</v>
      </c>
      <c r="S8" s="10">
        <f t="shared" si="0"/>
        <v>9</v>
      </c>
      <c r="T8" s="10">
        <f t="shared" si="0"/>
        <v>27</v>
      </c>
      <c r="U8" s="10">
        <f t="shared" si="0"/>
        <v>10</v>
      </c>
      <c r="V8" s="10">
        <f t="shared" si="0"/>
        <v>9</v>
      </c>
      <c r="W8" s="10">
        <f t="shared" si="0"/>
        <v>8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4</v>
      </c>
      <c r="AC8" s="10">
        <f t="shared" si="0"/>
        <v>3</v>
      </c>
      <c r="AD8" s="10">
        <f t="shared" si="0"/>
        <v>18</v>
      </c>
      <c r="AE8" s="10">
        <f t="shared" si="0"/>
        <v>9</v>
      </c>
      <c r="AF8" s="4"/>
      <c r="AG8" s="4"/>
      <c r="AH8" s="4"/>
      <c r="AI8" s="4"/>
    </row>
    <row r="9" spans="1:35">
      <c r="A9" s="5" t="s">
        <v>38</v>
      </c>
      <c r="B9" s="3">
        <f>B8/B4</f>
        <v>3.1137396208679303E-3</v>
      </c>
      <c r="C9" s="3">
        <f t="shared" ref="C9:AE9" si="1">C8/C4</f>
        <v>3.8692203520990519E-4</v>
      </c>
      <c r="D9" s="3">
        <f t="shared" si="1"/>
        <v>7.7339520494972935E-4</v>
      </c>
      <c r="E9" s="3">
        <f t="shared" si="1"/>
        <v>0</v>
      </c>
      <c r="F9" s="3">
        <f t="shared" si="1"/>
        <v>2.377767870411651E-3</v>
      </c>
      <c r="G9" s="3">
        <f t="shared" si="1"/>
        <v>1.6839066634592255E-3</v>
      </c>
      <c r="H9" s="3">
        <f t="shared" si="1"/>
        <v>0</v>
      </c>
      <c r="I9" s="3">
        <f t="shared" si="1"/>
        <v>8.1081081081081086E-3</v>
      </c>
      <c r="J9" s="3">
        <f t="shared" si="1"/>
        <v>5.4117647058823529E-3</v>
      </c>
      <c r="K9" s="3">
        <f t="shared" si="1"/>
        <v>1.4285714285714286E-3</v>
      </c>
      <c r="L9" s="3">
        <f t="shared" si="1"/>
        <v>0</v>
      </c>
      <c r="M9" s="3">
        <f t="shared" si="1"/>
        <v>6.2617407639323729E-4</v>
      </c>
      <c r="N9" s="3">
        <f t="shared" si="1"/>
        <v>0</v>
      </c>
      <c r="O9" s="3">
        <f t="shared" si="1"/>
        <v>3.864168618266979E-2</v>
      </c>
      <c r="P9" s="3">
        <f t="shared" si="1"/>
        <v>4.3130006161429448E-3</v>
      </c>
      <c r="Q9" s="3">
        <f t="shared" si="1"/>
        <v>1.3774104683195593E-3</v>
      </c>
      <c r="R9" s="3">
        <f t="shared" si="1"/>
        <v>4.1291291291291289E-3</v>
      </c>
      <c r="S9" s="3">
        <f t="shared" si="1"/>
        <v>6.0851926977687626E-3</v>
      </c>
      <c r="T9" s="3">
        <f t="shared" si="1"/>
        <v>2.1399698819053658E-3</v>
      </c>
      <c r="U9" s="3">
        <f t="shared" si="1"/>
        <v>2.6780931976432779E-3</v>
      </c>
      <c r="V9" s="3">
        <f t="shared" si="1"/>
        <v>1.753019088430074E-3</v>
      </c>
      <c r="W9" s="3">
        <f t="shared" si="1"/>
        <v>2.1339023739663909E-3</v>
      </c>
      <c r="X9" s="3">
        <f t="shared" si="1"/>
        <v>0</v>
      </c>
      <c r="Y9" s="3">
        <f t="shared" si="1"/>
        <v>0</v>
      </c>
      <c r="Z9" s="3">
        <f t="shared" si="1"/>
        <v>0</v>
      </c>
      <c r="AA9" s="3">
        <f t="shared" si="1"/>
        <v>0</v>
      </c>
      <c r="AB9" s="3">
        <f t="shared" si="1"/>
        <v>1.8206645425580337E-3</v>
      </c>
      <c r="AC9" s="3">
        <f t="shared" si="1"/>
        <v>2.4096385542168677E-3</v>
      </c>
      <c r="AD9" s="3">
        <f t="shared" si="1"/>
        <v>1.2104909213180901E-2</v>
      </c>
      <c r="AE9" s="3">
        <f t="shared" si="1"/>
        <v>7.537688442211055E-3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64</v>
      </c>
      <c r="C11" s="2">
        <v>2</v>
      </c>
      <c r="D11" s="2">
        <v>2</v>
      </c>
      <c r="E11" s="2">
        <v>0</v>
      </c>
      <c r="F11" s="2">
        <v>10</v>
      </c>
      <c r="G11" s="2">
        <v>2</v>
      </c>
      <c r="H11" s="2">
        <v>0</v>
      </c>
      <c r="I11" s="2">
        <v>8</v>
      </c>
      <c r="J11" s="2">
        <v>6</v>
      </c>
      <c r="K11" s="2">
        <v>1</v>
      </c>
      <c r="L11" s="2">
        <v>0</v>
      </c>
      <c r="M11" s="2">
        <v>1</v>
      </c>
      <c r="N11" s="2">
        <v>0</v>
      </c>
      <c r="O11" s="2">
        <v>5</v>
      </c>
      <c r="P11" s="2">
        <v>8</v>
      </c>
      <c r="Q11" s="2">
        <v>0</v>
      </c>
      <c r="R11" s="2">
        <v>5</v>
      </c>
      <c r="S11" s="2">
        <v>3</v>
      </c>
      <c r="T11" s="2">
        <v>15</v>
      </c>
      <c r="U11" s="2">
        <v>8</v>
      </c>
      <c r="V11" s="2">
        <v>2</v>
      </c>
      <c r="W11" s="2">
        <v>5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3</v>
      </c>
      <c r="AD11" s="2">
        <v>7</v>
      </c>
      <c r="AE11" s="2">
        <v>5</v>
      </c>
      <c r="AF11" s="4"/>
      <c r="AG11" s="4" t="s">
        <v>73</v>
      </c>
      <c r="AH11" s="4"/>
      <c r="AI11" s="4"/>
    </row>
    <row r="12" spans="1:35">
      <c r="A12" s="4" t="s">
        <v>43</v>
      </c>
      <c r="B12" s="2">
        <v>51</v>
      </c>
      <c r="C12" s="2">
        <v>0</v>
      </c>
      <c r="D12" s="2">
        <v>0</v>
      </c>
      <c r="E12" s="2">
        <v>0</v>
      </c>
      <c r="F12" s="2">
        <v>9</v>
      </c>
      <c r="G12" s="2">
        <v>2</v>
      </c>
      <c r="H12" s="2">
        <v>0</v>
      </c>
      <c r="I12" s="2">
        <v>7</v>
      </c>
      <c r="J12" s="2">
        <v>3</v>
      </c>
      <c r="K12" s="2">
        <v>1</v>
      </c>
      <c r="L12" s="2">
        <v>0</v>
      </c>
      <c r="M12" s="2">
        <v>1</v>
      </c>
      <c r="N12" s="2">
        <v>0</v>
      </c>
      <c r="O12" s="2">
        <v>5</v>
      </c>
      <c r="P12" s="2">
        <v>8</v>
      </c>
      <c r="Q12" s="2">
        <v>0</v>
      </c>
      <c r="R12" s="2">
        <v>5</v>
      </c>
      <c r="S12" s="2">
        <v>3</v>
      </c>
      <c r="T12" s="2">
        <v>11</v>
      </c>
      <c r="U12" s="2">
        <v>7</v>
      </c>
      <c r="V12" s="2">
        <v>1</v>
      </c>
      <c r="W12" s="2">
        <v>3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3</v>
      </c>
      <c r="AD12" s="2">
        <v>5</v>
      </c>
      <c r="AE12" s="2">
        <v>4</v>
      </c>
      <c r="AF12" s="4"/>
      <c r="AG12" s="4" t="s">
        <v>74</v>
      </c>
      <c r="AH12" s="4"/>
      <c r="AI12" s="4"/>
    </row>
    <row r="13" spans="1:35" s="16" customFormat="1">
      <c r="A13" s="5" t="s">
        <v>55</v>
      </c>
      <c r="B13" s="3">
        <f>B11/B8</f>
        <v>0.40251572327044027</v>
      </c>
      <c r="C13" s="3">
        <f t="shared" ref="C13:AE13" si="2">C11/C8</f>
        <v>1</v>
      </c>
      <c r="D13" s="3">
        <f t="shared" si="2"/>
        <v>1</v>
      </c>
      <c r="E13" s="3" t="e">
        <f t="shared" si="2"/>
        <v>#DIV/0!</v>
      </c>
      <c r="F13" s="3">
        <f t="shared" si="2"/>
        <v>0.625</v>
      </c>
      <c r="G13" s="3">
        <f t="shared" si="2"/>
        <v>0.2857142857142857</v>
      </c>
      <c r="H13" s="3" t="e">
        <f t="shared" si="2"/>
        <v>#DIV/0!</v>
      </c>
      <c r="I13" s="3">
        <f t="shared" si="2"/>
        <v>0.88888888888888884</v>
      </c>
      <c r="J13" s="3">
        <f t="shared" si="2"/>
        <v>0.2608695652173913</v>
      </c>
      <c r="K13" s="3">
        <f t="shared" si="2"/>
        <v>0.5</v>
      </c>
      <c r="L13" s="3" t="e">
        <f t="shared" si="2"/>
        <v>#DIV/0!</v>
      </c>
      <c r="M13" s="3">
        <f t="shared" si="2"/>
        <v>1</v>
      </c>
      <c r="N13" s="3" t="e">
        <f t="shared" si="2"/>
        <v>#DIV/0!</v>
      </c>
      <c r="O13" s="3">
        <f t="shared" si="2"/>
        <v>0.15151515151515152</v>
      </c>
      <c r="P13" s="3">
        <f t="shared" si="2"/>
        <v>0.38095238095238093</v>
      </c>
      <c r="Q13" s="3">
        <f t="shared" si="2"/>
        <v>0</v>
      </c>
      <c r="R13" s="3">
        <f t="shared" si="2"/>
        <v>0.45454545454545453</v>
      </c>
      <c r="S13" s="3">
        <f t="shared" si="2"/>
        <v>0.33333333333333331</v>
      </c>
      <c r="T13" s="3">
        <f t="shared" si="2"/>
        <v>0.55555555555555558</v>
      </c>
      <c r="U13" s="3">
        <f t="shared" si="2"/>
        <v>0.8</v>
      </c>
      <c r="V13" s="3">
        <f t="shared" si="2"/>
        <v>0.22222222222222221</v>
      </c>
      <c r="W13" s="3">
        <f t="shared" si="2"/>
        <v>0.625</v>
      </c>
      <c r="X13" s="3" t="e">
        <f t="shared" si="2"/>
        <v>#DIV/0!</v>
      </c>
      <c r="Y13" s="3" t="e">
        <f t="shared" si="2"/>
        <v>#DIV/0!</v>
      </c>
      <c r="Z13" s="3" t="e">
        <f t="shared" si="2"/>
        <v>#DIV/0!</v>
      </c>
      <c r="AA13" s="3" t="e">
        <f t="shared" si="2"/>
        <v>#DIV/0!</v>
      </c>
      <c r="AB13" s="3">
        <f t="shared" si="2"/>
        <v>0.25</v>
      </c>
      <c r="AC13" s="3">
        <f t="shared" si="2"/>
        <v>1</v>
      </c>
      <c r="AD13" s="3">
        <f t="shared" si="2"/>
        <v>0.3888888888888889</v>
      </c>
      <c r="AE13" s="3">
        <f t="shared" si="2"/>
        <v>0.55555555555555558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3">B12/B8</f>
        <v>0.32075471698113206</v>
      </c>
      <c r="C14" s="3">
        <f t="shared" si="3"/>
        <v>0</v>
      </c>
      <c r="D14" s="3">
        <f t="shared" si="3"/>
        <v>0</v>
      </c>
      <c r="E14" s="3" t="e">
        <f t="shared" si="3"/>
        <v>#DIV/0!</v>
      </c>
      <c r="F14" s="3">
        <f t="shared" si="3"/>
        <v>0.5625</v>
      </c>
      <c r="G14" s="3">
        <f t="shared" si="3"/>
        <v>0.2857142857142857</v>
      </c>
      <c r="H14" s="3" t="e">
        <f t="shared" si="3"/>
        <v>#DIV/0!</v>
      </c>
      <c r="I14" s="3">
        <f t="shared" si="3"/>
        <v>0.77777777777777779</v>
      </c>
      <c r="J14" s="3">
        <f t="shared" si="3"/>
        <v>0.13043478260869565</v>
      </c>
      <c r="K14" s="3">
        <f t="shared" si="3"/>
        <v>0.5</v>
      </c>
      <c r="L14" s="3" t="e">
        <f t="shared" si="3"/>
        <v>#DIV/0!</v>
      </c>
      <c r="M14" s="3">
        <f t="shared" si="3"/>
        <v>1</v>
      </c>
      <c r="N14" s="3" t="e">
        <f t="shared" si="3"/>
        <v>#DIV/0!</v>
      </c>
      <c r="O14" s="3">
        <f t="shared" si="3"/>
        <v>0.15151515151515152</v>
      </c>
      <c r="P14" s="3">
        <f t="shared" si="3"/>
        <v>0.38095238095238093</v>
      </c>
      <c r="Q14" s="3">
        <f t="shared" si="3"/>
        <v>0</v>
      </c>
      <c r="R14" s="3">
        <f t="shared" si="3"/>
        <v>0.45454545454545453</v>
      </c>
      <c r="S14" s="3">
        <f t="shared" si="3"/>
        <v>0.33333333333333331</v>
      </c>
      <c r="T14" s="3">
        <f t="shared" si="3"/>
        <v>0.40740740740740738</v>
      </c>
      <c r="U14" s="3">
        <f t="shared" si="3"/>
        <v>0.7</v>
      </c>
      <c r="V14" s="3">
        <f t="shared" si="3"/>
        <v>0.1111111111111111</v>
      </c>
      <c r="W14" s="3">
        <f t="shared" si="3"/>
        <v>0.375</v>
      </c>
      <c r="X14" s="3" t="e">
        <f t="shared" si="3"/>
        <v>#DIV/0!</v>
      </c>
      <c r="Y14" s="3" t="e">
        <f t="shared" si="3"/>
        <v>#DIV/0!</v>
      </c>
      <c r="Z14" s="3" t="e">
        <f t="shared" si="3"/>
        <v>#DIV/0!</v>
      </c>
      <c r="AA14" s="3" t="e">
        <f t="shared" si="3"/>
        <v>#DIV/0!</v>
      </c>
      <c r="AB14" s="3">
        <f t="shared" si="3"/>
        <v>0.25</v>
      </c>
      <c r="AC14" s="3">
        <f t="shared" si="3"/>
        <v>1</v>
      </c>
      <c r="AD14" s="3">
        <f t="shared" si="3"/>
        <v>0.27777777777777779</v>
      </c>
      <c r="AE14" s="3">
        <f t="shared" si="3"/>
        <v>0.44444444444444442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2</v>
      </c>
      <c r="Q16" s="2">
        <v>0</v>
      </c>
      <c r="R16" s="2">
        <v>1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4"/>
      <c r="AG16" s="4" t="s">
        <v>75</v>
      </c>
      <c r="AH16" s="4"/>
      <c r="AI16" s="4"/>
    </row>
    <row r="17" spans="1:35">
      <c r="A17" s="4" t="s">
        <v>57</v>
      </c>
      <c r="B17" s="2">
        <v>91</v>
      </c>
      <c r="C17" s="2">
        <v>0</v>
      </c>
      <c r="D17" s="2">
        <v>0</v>
      </c>
      <c r="E17" s="2">
        <v>0</v>
      </c>
      <c r="F17" s="2">
        <v>6</v>
      </c>
      <c r="G17" s="2">
        <v>5</v>
      </c>
      <c r="H17" s="2">
        <v>0</v>
      </c>
      <c r="I17" s="2">
        <v>1</v>
      </c>
      <c r="J17" s="2">
        <v>17</v>
      </c>
      <c r="K17" s="2">
        <v>1</v>
      </c>
      <c r="L17" s="2">
        <v>0</v>
      </c>
      <c r="M17" s="2">
        <v>0</v>
      </c>
      <c r="N17" s="2">
        <v>0</v>
      </c>
      <c r="O17" s="2">
        <v>27</v>
      </c>
      <c r="P17" s="2">
        <v>11</v>
      </c>
      <c r="Q17" s="2">
        <v>1</v>
      </c>
      <c r="R17" s="2">
        <v>5</v>
      </c>
      <c r="S17" s="2">
        <v>5</v>
      </c>
      <c r="T17" s="2">
        <v>12</v>
      </c>
      <c r="U17" s="2">
        <v>2</v>
      </c>
      <c r="V17" s="2">
        <v>7</v>
      </c>
      <c r="W17" s="2">
        <v>3</v>
      </c>
      <c r="X17" s="2">
        <v>0</v>
      </c>
      <c r="Y17" s="2">
        <v>0</v>
      </c>
      <c r="Z17" s="2">
        <v>0</v>
      </c>
      <c r="AA17" s="2">
        <v>0</v>
      </c>
      <c r="AB17" s="2">
        <v>3</v>
      </c>
      <c r="AC17" s="2">
        <v>0</v>
      </c>
      <c r="AD17" s="2">
        <v>11</v>
      </c>
      <c r="AE17" s="2">
        <v>3</v>
      </c>
      <c r="AF17" s="4"/>
      <c r="AG17" s="4" t="s">
        <v>76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7" t="s">
        <v>115</v>
      </c>
      <c r="B20" s="28">
        <v>7.5471698113207544E-2</v>
      </c>
      <c r="C20" s="28">
        <v>0.5</v>
      </c>
      <c r="D20" s="28">
        <v>0.5</v>
      </c>
      <c r="E20" s="28">
        <v>0</v>
      </c>
      <c r="F20" s="28">
        <v>6.25E-2</v>
      </c>
      <c r="G20" s="28">
        <v>0.14285714285714285</v>
      </c>
      <c r="H20" s="28">
        <v>0</v>
      </c>
      <c r="I20" s="28">
        <v>0</v>
      </c>
      <c r="J20" s="28">
        <v>8.6956521739130432E-2</v>
      </c>
      <c r="K20" s="28">
        <v>0</v>
      </c>
      <c r="L20" s="28">
        <v>0</v>
      </c>
      <c r="M20" s="28">
        <v>0</v>
      </c>
      <c r="N20" s="28">
        <v>0</v>
      </c>
      <c r="O20" s="28">
        <v>3.0303030303030304E-2</v>
      </c>
      <c r="P20" s="28">
        <v>4.7619047619047616E-2</v>
      </c>
      <c r="Q20" s="28">
        <v>0</v>
      </c>
      <c r="R20" s="28">
        <v>0</v>
      </c>
      <c r="S20" s="28">
        <v>0.1111111111111111</v>
      </c>
      <c r="T20" s="28">
        <v>0.1851851851851852</v>
      </c>
      <c r="U20" s="28">
        <v>0.1</v>
      </c>
      <c r="V20" s="28">
        <v>0.44444444444444442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0.25</v>
      </c>
      <c r="AC20" s="28">
        <v>0</v>
      </c>
      <c r="AD20" s="28">
        <v>0</v>
      </c>
      <c r="AE20" s="28">
        <v>0</v>
      </c>
      <c r="AF20" s="4"/>
      <c r="AG20" s="4" t="s">
        <v>139</v>
      </c>
      <c r="AH20" s="4"/>
      <c r="AI20" s="4"/>
    </row>
    <row r="21" spans="1:35">
      <c r="A21" s="27" t="s">
        <v>116</v>
      </c>
      <c r="B21" s="28">
        <v>0.16352201257861634</v>
      </c>
      <c r="C21" s="28">
        <v>0.5</v>
      </c>
      <c r="D21" s="28">
        <v>0.5</v>
      </c>
      <c r="E21" s="28">
        <v>0</v>
      </c>
      <c r="F21" s="28">
        <v>6.25E-2</v>
      </c>
      <c r="G21" s="28">
        <v>0</v>
      </c>
      <c r="H21" s="28">
        <v>0</v>
      </c>
      <c r="I21" s="28">
        <v>0.1111111111111111</v>
      </c>
      <c r="J21" s="28">
        <v>0.17391304347826086</v>
      </c>
      <c r="K21" s="28">
        <v>0</v>
      </c>
      <c r="L21" s="28">
        <v>0</v>
      </c>
      <c r="M21" s="28">
        <v>0</v>
      </c>
      <c r="N21" s="28">
        <v>0</v>
      </c>
      <c r="O21" s="28">
        <v>0.18181818181818182</v>
      </c>
      <c r="P21" s="28">
        <v>0.2857142857142857</v>
      </c>
      <c r="Q21" s="28">
        <v>0</v>
      </c>
      <c r="R21" s="28">
        <v>0.36363636363636365</v>
      </c>
      <c r="S21" s="28">
        <v>0.22222222222222221</v>
      </c>
      <c r="T21" s="28">
        <v>0.1851851851851852</v>
      </c>
      <c r="U21" s="28">
        <v>0.2</v>
      </c>
      <c r="V21" s="28">
        <v>0.22222222222222221</v>
      </c>
      <c r="W21" s="28">
        <v>0.125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0.33333333333333326</v>
      </c>
      <c r="AD21" s="28">
        <v>5.5555555555555552E-2</v>
      </c>
      <c r="AE21" s="28">
        <v>0.1111111111111111</v>
      </c>
      <c r="AF21" s="4"/>
      <c r="AG21" s="4" t="s">
        <v>140</v>
      </c>
      <c r="AH21" s="4"/>
      <c r="AI21" s="4"/>
    </row>
    <row r="22" spans="1:35">
      <c r="A22" s="27" t="s">
        <v>117</v>
      </c>
      <c r="B22" s="28">
        <v>0.42767295597484278</v>
      </c>
      <c r="C22" s="28">
        <v>0</v>
      </c>
      <c r="D22" s="28">
        <v>0</v>
      </c>
      <c r="E22" s="28">
        <v>0</v>
      </c>
      <c r="F22" s="28">
        <v>0.5</v>
      </c>
      <c r="G22" s="28">
        <v>0.42857142857142855</v>
      </c>
      <c r="H22" s="28">
        <v>0</v>
      </c>
      <c r="I22" s="28">
        <v>0.55555555555555558</v>
      </c>
      <c r="J22" s="28">
        <v>0.17391304347826086</v>
      </c>
      <c r="K22" s="28">
        <v>0.5</v>
      </c>
      <c r="L22" s="28">
        <v>0</v>
      </c>
      <c r="M22" s="28">
        <v>1</v>
      </c>
      <c r="N22" s="28">
        <v>0</v>
      </c>
      <c r="O22" s="28">
        <v>0.5757575757575758</v>
      </c>
      <c r="P22" s="28">
        <v>0.33333333333333326</v>
      </c>
      <c r="Q22" s="28">
        <v>0</v>
      </c>
      <c r="R22" s="28">
        <v>0.36363636363636365</v>
      </c>
      <c r="S22" s="28">
        <v>0.33333333333333326</v>
      </c>
      <c r="T22" s="28">
        <v>0.51851851851851849</v>
      </c>
      <c r="U22" s="28">
        <v>0.5</v>
      </c>
      <c r="V22" s="28">
        <v>0.33333333333333326</v>
      </c>
      <c r="W22" s="28">
        <v>0.75</v>
      </c>
      <c r="X22" s="28">
        <v>0</v>
      </c>
      <c r="Y22" s="28">
        <v>0</v>
      </c>
      <c r="Z22" s="28">
        <v>0</v>
      </c>
      <c r="AA22" s="28">
        <v>0</v>
      </c>
      <c r="AB22" s="28">
        <v>0.25</v>
      </c>
      <c r="AC22" s="28">
        <v>0.66666666666666652</v>
      </c>
      <c r="AD22" s="28">
        <v>0.38888888888888895</v>
      </c>
      <c r="AE22" s="28">
        <v>0.44444444444444442</v>
      </c>
      <c r="AF22" s="4"/>
      <c r="AG22" s="4" t="s">
        <v>141</v>
      </c>
      <c r="AH22" s="4"/>
      <c r="AI22" s="4"/>
    </row>
    <row r="23" spans="1:35">
      <c r="A23" s="27" t="s">
        <v>118</v>
      </c>
      <c r="B23" s="28">
        <v>0.22012578616352202</v>
      </c>
      <c r="C23" s="28">
        <v>0</v>
      </c>
      <c r="D23" s="28">
        <v>0</v>
      </c>
      <c r="E23" s="28">
        <v>0</v>
      </c>
      <c r="F23" s="28">
        <v>0.25</v>
      </c>
      <c r="G23" s="28">
        <v>0.42857142857142855</v>
      </c>
      <c r="H23" s="28">
        <v>0</v>
      </c>
      <c r="I23" s="28">
        <v>0.1111111111111111</v>
      </c>
      <c r="J23" s="28">
        <v>0.39130434782608697</v>
      </c>
      <c r="K23" s="28">
        <v>0.5</v>
      </c>
      <c r="L23" s="28">
        <v>0</v>
      </c>
      <c r="M23" s="28">
        <v>0</v>
      </c>
      <c r="N23" s="28">
        <v>0</v>
      </c>
      <c r="O23" s="28">
        <v>0.12121212121212122</v>
      </c>
      <c r="P23" s="28">
        <v>0.33333333333333326</v>
      </c>
      <c r="Q23" s="28">
        <v>1</v>
      </c>
      <c r="R23" s="28">
        <v>0.27272727272727271</v>
      </c>
      <c r="S23" s="28">
        <v>0.33333333333333326</v>
      </c>
      <c r="T23" s="28">
        <v>7.407407407407407E-2</v>
      </c>
      <c r="U23" s="28">
        <v>0.2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0.25</v>
      </c>
      <c r="AC23" s="28">
        <v>0</v>
      </c>
      <c r="AD23" s="28">
        <v>0.27777777777777779</v>
      </c>
      <c r="AE23" s="28">
        <v>0.22222222222222221</v>
      </c>
      <c r="AF23" s="4"/>
      <c r="AG23" s="4" t="s">
        <v>142</v>
      </c>
      <c r="AH23" s="4"/>
      <c r="AI23" s="4"/>
    </row>
    <row r="24" spans="1:35">
      <c r="A24" s="27" t="s">
        <v>119</v>
      </c>
      <c r="B24" s="28">
        <v>6.9182389937106917E-2</v>
      </c>
      <c r="C24" s="28">
        <v>0</v>
      </c>
      <c r="D24" s="28">
        <v>0</v>
      </c>
      <c r="E24" s="28">
        <v>0</v>
      </c>
      <c r="F24" s="28">
        <v>6.25E-2</v>
      </c>
      <c r="G24" s="28">
        <v>0</v>
      </c>
      <c r="H24" s="28">
        <v>0</v>
      </c>
      <c r="I24" s="28">
        <v>0.1111111111111111</v>
      </c>
      <c r="J24" s="28">
        <v>0.17391304347826086</v>
      </c>
      <c r="K24" s="28">
        <v>0</v>
      </c>
      <c r="L24" s="28">
        <v>0</v>
      </c>
      <c r="M24" s="28">
        <v>0</v>
      </c>
      <c r="N24" s="28">
        <v>0</v>
      </c>
      <c r="O24" s="28">
        <v>3.0303030303030304E-2</v>
      </c>
      <c r="P24" s="28">
        <v>0</v>
      </c>
      <c r="Q24" s="28">
        <v>0</v>
      </c>
      <c r="R24" s="28">
        <v>0</v>
      </c>
      <c r="S24" s="28">
        <v>0</v>
      </c>
      <c r="T24" s="28">
        <v>3.7037037037037035E-2</v>
      </c>
      <c r="U24" s="28">
        <v>0</v>
      </c>
      <c r="V24" s="28">
        <v>0</v>
      </c>
      <c r="W24" s="28">
        <v>0.125</v>
      </c>
      <c r="X24" s="28">
        <v>0</v>
      </c>
      <c r="Y24" s="28">
        <v>0</v>
      </c>
      <c r="Z24" s="28">
        <v>0</v>
      </c>
      <c r="AA24" s="28">
        <v>0</v>
      </c>
      <c r="AB24" s="28">
        <v>0.25</v>
      </c>
      <c r="AC24" s="28">
        <v>0</v>
      </c>
      <c r="AD24" s="28">
        <v>0.16666666666666663</v>
      </c>
      <c r="AE24" s="28">
        <v>0</v>
      </c>
      <c r="AF24" s="4"/>
      <c r="AG24" s="4" t="s">
        <v>143</v>
      </c>
      <c r="AH24" s="4"/>
      <c r="AI24" s="4"/>
    </row>
    <row r="25" spans="1:35">
      <c r="A25" s="27" t="s">
        <v>120</v>
      </c>
      <c r="B25" s="28">
        <v>3.1446540880503145E-2</v>
      </c>
      <c r="C25" s="28">
        <v>0</v>
      </c>
      <c r="D25" s="28">
        <v>0</v>
      </c>
      <c r="E25" s="28">
        <v>0</v>
      </c>
      <c r="F25" s="28">
        <v>6.25E-2</v>
      </c>
      <c r="G25" s="28">
        <v>0</v>
      </c>
      <c r="H25" s="28">
        <v>0</v>
      </c>
      <c r="I25" s="28">
        <v>0.1111111111111111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3.0303030303030304E-2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5.5555555555555552E-2</v>
      </c>
      <c r="AE25" s="28">
        <v>0.22222222222222221</v>
      </c>
      <c r="AF25" s="4"/>
      <c r="AG25" s="4" t="s">
        <v>144</v>
      </c>
      <c r="AH25" s="4"/>
      <c r="AI25" s="4"/>
    </row>
    <row r="26" spans="1:35">
      <c r="A26" s="27" t="s">
        <v>121</v>
      </c>
      <c r="B26" s="28">
        <v>6.2893081761006301E-3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3.0303030303030304E-2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4"/>
      <c r="AG26" s="4" t="s">
        <v>145</v>
      </c>
      <c r="AH26" s="4"/>
      <c r="AI26" s="4"/>
    </row>
    <row r="27" spans="1:35">
      <c r="A27" s="27" t="s">
        <v>122</v>
      </c>
      <c r="B27" s="28">
        <v>6.2893081761006301E-3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5.5555555555555552E-2</v>
      </c>
      <c r="AE27" s="28">
        <v>0</v>
      </c>
      <c r="AF27" s="4"/>
      <c r="AG27" s="4" t="s">
        <v>146</v>
      </c>
      <c r="AH27" s="4"/>
      <c r="AI27" s="4"/>
    </row>
    <row r="28" spans="1:35">
      <c r="A28" s="2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54</v>
      </c>
      <c r="B29" s="6">
        <v>10.611320754716983</v>
      </c>
      <c r="C29" s="7">
        <v>2.2000000000000002</v>
      </c>
      <c r="D29" s="7">
        <v>2.2000000000000002</v>
      </c>
      <c r="E29" s="7">
        <v>0</v>
      </c>
      <c r="F29" s="7">
        <v>11.6</v>
      </c>
      <c r="G29" s="7">
        <v>10.3</v>
      </c>
      <c r="H29" s="7">
        <v>0</v>
      </c>
      <c r="I29" s="7">
        <v>12.6</v>
      </c>
      <c r="J29" s="7">
        <v>11.6</v>
      </c>
      <c r="K29" s="7">
        <v>12</v>
      </c>
      <c r="L29" s="7">
        <v>0</v>
      </c>
      <c r="M29" s="7">
        <v>9.6</v>
      </c>
      <c r="N29" s="7">
        <v>0</v>
      </c>
      <c r="O29" s="7">
        <v>10</v>
      </c>
      <c r="P29" s="7">
        <v>9.1</v>
      </c>
      <c r="Q29" s="7">
        <v>13</v>
      </c>
      <c r="R29" s="7">
        <v>8.8000000000000007</v>
      </c>
      <c r="S29" s="7">
        <v>9</v>
      </c>
      <c r="T29" s="7">
        <v>7.9</v>
      </c>
      <c r="U29" s="7">
        <v>8.6</v>
      </c>
      <c r="V29" s="7">
        <v>5</v>
      </c>
      <c r="W29" s="7">
        <v>10.3</v>
      </c>
      <c r="X29" s="7">
        <v>0</v>
      </c>
      <c r="Y29" s="7">
        <v>0</v>
      </c>
      <c r="Z29" s="7">
        <v>0</v>
      </c>
      <c r="AA29" s="7">
        <v>0</v>
      </c>
      <c r="AB29" s="7">
        <v>11.8</v>
      </c>
      <c r="AC29" s="7">
        <v>6.1</v>
      </c>
      <c r="AD29" s="7">
        <v>15.4</v>
      </c>
      <c r="AE29" s="7">
        <v>13.3</v>
      </c>
      <c r="AF29" s="4"/>
      <c r="AG29" s="4" t="s">
        <v>77</v>
      </c>
      <c r="AH29" s="4"/>
      <c r="AI29" s="4"/>
    </row>
    <row r="33" spans="1:35">
      <c r="A33" s="24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0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7" spans="1:3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50" spans="2:3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2:3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2:3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2:3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2:3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2:3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2:3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2:3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zoomScale="150" zoomScaleNormal="150" zoomScalePageLayoutView="150" workbookViewId="0">
      <pane xSplit="1" topLeftCell="B1" activePane="topRight" state="frozen"/>
      <selection pane="topRight"/>
    </sheetView>
  </sheetViews>
  <sheetFormatPr baseColWidth="10" defaultRowHeight="15" x14ac:dyDescent="0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2" customFormat="1">
      <c r="A1" s="11" t="s">
        <v>166</v>
      </c>
      <c r="B1" s="11" t="s">
        <v>17</v>
      </c>
      <c r="C1" s="31" t="s">
        <v>0</v>
      </c>
      <c r="D1" s="31"/>
      <c r="E1" s="31"/>
      <c r="F1" s="31" t="s">
        <v>1</v>
      </c>
      <c r="G1" s="31"/>
      <c r="H1" s="31"/>
      <c r="I1" s="31"/>
      <c r="J1" s="11" t="s">
        <v>2</v>
      </c>
      <c r="K1" s="11" t="s">
        <v>14</v>
      </c>
      <c r="L1" s="11" t="s">
        <v>3</v>
      </c>
      <c r="M1" s="11" t="s">
        <v>4</v>
      </c>
      <c r="N1" s="11" t="s">
        <v>5</v>
      </c>
      <c r="O1" s="11" t="s">
        <v>6</v>
      </c>
      <c r="P1" s="31" t="s">
        <v>7</v>
      </c>
      <c r="Q1" s="31"/>
      <c r="R1" s="31"/>
      <c r="S1" s="31"/>
      <c r="T1" s="11" t="s">
        <v>16</v>
      </c>
      <c r="U1" s="11"/>
      <c r="V1" s="11"/>
      <c r="W1" s="11"/>
      <c r="X1" s="31" t="s">
        <v>8</v>
      </c>
      <c r="Y1" s="31"/>
      <c r="Z1" s="31"/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/>
      <c r="AG1" s="11" t="s">
        <v>37</v>
      </c>
      <c r="AH1" s="11"/>
      <c r="AI1" s="11"/>
    </row>
    <row r="2" spans="1:35" s="14" customFormat="1">
      <c r="A2" s="13" t="s">
        <v>60</v>
      </c>
      <c r="B2" s="13"/>
      <c r="C2" s="13" t="s">
        <v>18</v>
      </c>
      <c r="D2" s="13" t="s">
        <v>19</v>
      </c>
      <c r="E2" s="13" t="s">
        <v>20</v>
      </c>
      <c r="F2" s="13" t="s">
        <v>21</v>
      </c>
      <c r="G2" s="13" t="s">
        <v>22</v>
      </c>
      <c r="H2" s="13" t="s">
        <v>24</v>
      </c>
      <c r="I2" s="13" t="s">
        <v>23</v>
      </c>
      <c r="J2" s="13"/>
      <c r="K2" s="13"/>
      <c r="L2" s="13"/>
      <c r="M2" s="13"/>
      <c r="N2" s="13"/>
      <c r="O2" s="13"/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/>
      <c r="AB2" s="13"/>
      <c r="AC2" s="13"/>
      <c r="AD2" s="13"/>
      <c r="AE2" s="13"/>
      <c r="AF2" s="13"/>
      <c r="AG2" s="13"/>
      <c r="AH2" s="13"/>
      <c r="AI2" s="13"/>
    </row>
    <row r="3" spans="1: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4" t="s">
        <v>36</v>
      </c>
      <c r="B4" s="2">
        <v>49260</v>
      </c>
      <c r="C4" s="2">
        <v>4959</v>
      </c>
      <c r="D4" s="2">
        <v>2608</v>
      </c>
      <c r="E4" s="2">
        <v>2351</v>
      </c>
      <c r="F4" s="2">
        <v>8188</v>
      </c>
      <c r="G4" s="2">
        <v>5356</v>
      </c>
      <c r="H4" s="2">
        <v>1689</v>
      </c>
      <c r="I4" s="2">
        <v>1143</v>
      </c>
      <c r="J4" s="2">
        <v>2963</v>
      </c>
      <c r="K4" s="2">
        <v>1155</v>
      </c>
      <c r="L4" s="2">
        <v>276</v>
      </c>
      <c r="M4" s="2">
        <v>2182</v>
      </c>
      <c r="N4" s="2">
        <v>4739</v>
      </c>
      <c r="O4" s="2">
        <v>711</v>
      </c>
      <c r="P4" s="2">
        <v>4220</v>
      </c>
      <c r="Q4" s="2">
        <v>576</v>
      </c>
      <c r="R4" s="2">
        <v>2397</v>
      </c>
      <c r="S4" s="2">
        <v>1247</v>
      </c>
      <c r="T4" s="2">
        <v>11372</v>
      </c>
      <c r="U4" s="2">
        <v>3459</v>
      </c>
      <c r="V4" s="2">
        <v>4440</v>
      </c>
      <c r="W4" s="2">
        <v>3473</v>
      </c>
      <c r="X4" s="2">
        <v>2384</v>
      </c>
      <c r="Y4" s="2">
        <v>1531</v>
      </c>
      <c r="Z4" s="2">
        <v>853</v>
      </c>
      <c r="AA4" s="2">
        <v>454</v>
      </c>
      <c r="AB4" s="2">
        <v>2060</v>
      </c>
      <c r="AC4" s="2">
        <v>1065</v>
      </c>
      <c r="AD4" s="2">
        <v>1567</v>
      </c>
      <c r="AE4" s="2">
        <v>965</v>
      </c>
      <c r="AF4" s="4"/>
      <c r="AG4" s="4" t="s">
        <v>78</v>
      </c>
      <c r="AH4" s="4"/>
      <c r="AI4" s="4"/>
    </row>
    <row r="5" spans="1:35">
      <c r="A5" s="4" t="s">
        <v>39</v>
      </c>
      <c r="B5" s="2">
        <v>9123</v>
      </c>
      <c r="C5" s="2">
        <v>1114</v>
      </c>
      <c r="D5" s="2">
        <v>550</v>
      </c>
      <c r="E5" s="2">
        <v>564</v>
      </c>
      <c r="F5" s="2">
        <v>1754</v>
      </c>
      <c r="G5" s="2">
        <v>1141</v>
      </c>
      <c r="H5" s="2">
        <v>366</v>
      </c>
      <c r="I5" s="2">
        <v>247</v>
      </c>
      <c r="J5" s="2">
        <v>447</v>
      </c>
      <c r="K5" s="2">
        <v>210</v>
      </c>
      <c r="L5" s="2">
        <v>60</v>
      </c>
      <c r="M5" s="2">
        <v>344</v>
      </c>
      <c r="N5" s="2">
        <v>919</v>
      </c>
      <c r="O5" s="2">
        <v>98</v>
      </c>
      <c r="P5" s="2">
        <v>653</v>
      </c>
      <c r="Q5" s="2">
        <v>132</v>
      </c>
      <c r="R5" s="2">
        <v>321</v>
      </c>
      <c r="S5" s="2">
        <v>200</v>
      </c>
      <c r="T5" s="2">
        <v>1966</v>
      </c>
      <c r="U5" s="2">
        <v>486</v>
      </c>
      <c r="V5" s="2">
        <v>960</v>
      </c>
      <c r="W5" s="2">
        <v>520</v>
      </c>
      <c r="X5" s="2">
        <v>324</v>
      </c>
      <c r="Y5" s="2">
        <v>195</v>
      </c>
      <c r="Z5" s="2">
        <v>129</v>
      </c>
      <c r="AA5" s="2">
        <v>41</v>
      </c>
      <c r="AB5" s="2">
        <v>598</v>
      </c>
      <c r="AC5" s="2">
        <v>112</v>
      </c>
      <c r="AD5" s="2">
        <v>295</v>
      </c>
      <c r="AE5" s="2">
        <v>188</v>
      </c>
      <c r="AF5" s="4"/>
      <c r="AG5" s="4" t="s">
        <v>79</v>
      </c>
      <c r="AH5" s="4"/>
      <c r="AI5" s="4"/>
    </row>
    <row r="6" spans="1:3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>
      <c r="A7" s="4" t="s">
        <v>45</v>
      </c>
      <c r="B7" s="2">
        <v>48964</v>
      </c>
      <c r="C7" s="2">
        <v>4952</v>
      </c>
      <c r="D7" s="2">
        <v>2602</v>
      </c>
      <c r="E7" s="2">
        <v>2350</v>
      </c>
      <c r="F7" s="2">
        <v>8168</v>
      </c>
      <c r="G7" s="2">
        <v>5345</v>
      </c>
      <c r="H7" s="2">
        <v>1683</v>
      </c>
      <c r="I7" s="2">
        <v>1140</v>
      </c>
      <c r="J7" s="2">
        <v>2918</v>
      </c>
      <c r="K7" s="2">
        <v>1126</v>
      </c>
      <c r="L7" s="2">
        <v>276</v>
      </c>
      <c r="M7" s="2">
        <v>2165</v>
      </c>
      <c r="N7" s="2">
        <v>4714</v>
      </c>
      <c r="O7" s="2">
        <v>705</v>
      </c>
      <c r="P7" s="2">
        <v>4159</v>
      </c>
      <c r="Q7" s="2">
        <v>572</v>
      </c>
      <c r="R7" s="2">
        <v>2344</v>
      </c>
      <c r="S7" s="2">
        <v>1243</v>
      </c>
      <c r="T7" s="2">
        <v>11338</v>
      </c>
      <c r="U7" s="2">
        <v>3443</v>
      </c>
      <c r="V7" s="2">
        <v>4431</v>
      </c>
      <c r="W7" s="2">
        <v>3464</v>
      </c>
      <c r="X7" s="2">
        <v>2379</v>
      </c>
      <c r="Y7" s="2">
        <v>1530</v>
      </c>
      <c r="Z7" s="2">
        <v>849</v>
      </c>
      <c r="AA7" s="2">
        <v>454</v>
      </c>
      <c r="AB7" s="2">
        <v>2054</v>
      </c>
      <c r="AC7" s="2">
        <v>1050</v>
      </c>
      <c r="AD7" s="2">
        <v>1545</v>
      </c>
      <c r="AE7" s="2">
        <v>961</v>
      </c>
      <c r="AF7" s="4"/>
      <c r="AG7" s="4" t="s">
        <v>80</v>
      </c>
      <c r="AH7" s="4"/>
      <c r="AI7" s="4"/>
    </row>
    <row r="8" spans="1:35">
      <c r="A8" s="5" t="s">
        <v>46</v>
      </c>
      <c r="B8" s="10">
        <f>B4-B7</f>
        <v>296</v>
      </c>
      <c r="C8" s="10">
        <f t="shared" ref="C8:AE8" si="0">C4-C7</f>
        <v>7</v>
      </c>
      <c r="D8" s="10">
        <f t="shared" si="0"/>
        <v>6</v>
      </c>
      <c r="E8" s="10">
        <f t="shared" si="0"/>
        <v>1</v>
      </c>
      <c r="F8" s="10">
        <f t="shared" si="0"/>
        <v>20</v>
      </c>
      <c r="G8" s="10">
        <f t="shared" si="0"/>
        <v>11</v>
      </c>
      <c r="H8" s="10">
        <f t="shared" si="0"/>
        <v>6</v>
      </c>
      <c r="I8" s="10">
        <f t="shared" si="0"/>
        <v>3</v>
      </c>
      <c r="J8" s="10">
        <f t="shared" si="0"/>
        <v>45</v>
      </c>
      <c r="K8" s="10">
        <f t="shared" si="0"/>
        <v>29</v>
      </c>
      <c r="L8" s="10">
        <f t="shared" si="0"/>
        <v>0</v>
      </c>
      <c r="M8" s="10">
        <f t="shared" si="0"/>
        <v>17</v>
      </c>
      <c r="N8" s="10">
        <f t="shared" si="0"/>
        <v>25</v>
      </c>
      <c r="O8" s="10">
        <f t="shared" si="0"/>
        <v>6</v>
      </c>
      <c r="P8" s="10">
        <f t="shared" si="0"/>
        <v>61</v>
      </c>
      <c r="Q8" s="10">
        <f t="shared" si="0"/>
        <v>4</v>
      </c>
      <c r="R8" s="10">
        <f t="shared" si="0"/>
        <v>53</v>
      </c>
      <c r="S8" s="10">
        <f t="shared" si="0"/>
        <v>4</v>
      </c>
      <c r="T8" s="10">
        <f t="shared" si="0"/>
        <v>34</v>
      </c>
      <c r="U8" s="10">
        <f t="shared" si="0"/>
        <v>16</v>
      </c>
      <c r="V8" s="10">
        <f t="shared" si="0"/>
        <v>9</v>
      </c>
      <c r="W8" s="10">
        <f t="shared" si="0"/>
        <v>9</v>
      </c>
      <c r="X8" s="10">
        <f t="shared" si="0"/>
        <v>5</v>
      </c>
      <c r="Y8" s="10">
        <f t="shared" si="0"/>
        <v>1</v>
      </c>
      <c r="Z8" s="10">
        <f t="shared" si="0"/>
        <v>4</v>
      </c>
      <c r="AA8" s="10">
        <f t="shared" si="0"/>
        <v>0</v>
      </c>
      <c r="AB8" s="10">
        <f t="shared" si="0"/>
        <v>6</v>
      </c>
      <c r="AC8" s="10">
        <f t="shared" si="0"/>
        <v>15</v>
      </c>
      <c r="AD8" s="10">
        <f t="shared" si="0"/>
        <v>22</v>
      </c>
      <c r="AE8" s="10">
        <f t="shared" si="0"/>
        <v>4</v>
      </c>
      <c r="AF8" s="4"/>
      <c r="AG8" s="4"/>
      <c r="AH8" s="4"/>
      <c r="AI8" s="4"/>
    </row>
    <row r="9" spans="1:35">
      <c r="A9" s="5" t="s">
        <v>38</v>
      </c>
      <c r="B9" s="3">
        <f>B8/B4</f>
        <v>6.0089321965083233E-3</v>
      </c>
      <c r="C9" s="3">
        <f t="shared" ref="C9:AE9" si="1">C8/C4</f>
        <v>1.4115749142972374E-3</v>
      </c>
      <c r="D9" s="3">
        <f t="shared" si="1"/>
        <v>2.3006134969325155E-3</v>
      </c>
      <c r="E9" s="3">
        <f t="shared" si="1"/>
        <v>4.253509145044662E-4</v>
      </c>
      <c r="F9" s="3">
        <f t="shared" si="1"/>
        <v>2.4425989252564728E-3</v>
      </c>
      <c r="G9" s="3">
        <f t="shared" si="1"/>
        <v>2.0537714712471995E-3</v>
      </c>
      <c r="H9" s="3">
        <f t="shared" si="1"/>
        <v>3.552397868561279E-3</v>
      </c>
      <c r="I9" s="3">
        <f t="shared" si="1"/>
        <v>2.6246719160104987E-3</v>
      </c>
      <c r="J9" s="3">
        <f t="shared" si="1"/>
        <v>1.5187310158623017E-2</v>
      </c>
      <c r="K9" s="3">
        <f t="shared" si="1"/>
        <v>2.5108225108225107E-2</v>
      </c>
      <c r="L9" s="3">
        <f t="shared" si="1"/>
        <v>0</v>
      </c>
      <c r="M9" s="3">
        <f t="shared" si="1"/>
        <v>7.7910174152153984E-3</v>
      </c>
      <c r="N9" s="3">
        <f t="shared" si="1"/>
        <v>5.2753745515931628E-3</v>
      </c>
      <c r="O9" s="3">
        <f t="shared" si="1"/>
        <v>8.4388185654008432E-3</v>
      </c>
      <c r="P9" s="3">
        <f t="shared" si="1"/>
        <v>1.4454976303317536E-2</v>
      </c>
      <c r="Q9" s="3">
        <f t="shared" si="1"/>
        <v>6.9444444444444441E-3</v>
      </c>
      <c r="R9" s="3">
        <f t="shared" si="1"/>
        <v>2.2110972048393827E-2</v>
      </c>
      <c r="S9" s="3">
        <f t="shared" si="1"/>
        <v>3.2076984763432237E-3</v>
      </c>
      <c r="T9" s="3">
        <f t="shared" si="1"/>
        <v>2.9897995075624339E-3</v>
      </c>
      <c r="U9" s="3">
        <f t="shared" si="1"/>
        <v>4.6256143394044526E-3</v>
      </c>
      <c r="V9" s="3">
        <f t="shared" si="1"/>
        <v>2.0270270270270271E-3</v>
      </c>
      <c r="W9" s="3">
        <f t="shared" si="1"/>
        <v>2.5914195220270659E-3</v>
      </c>
      <c r="X9" s="3">
        <f t="shared" si="1"/>
        <v>2.0973154362416107E-3</v>
      </c>
      <c r="Y9" s="3">
        <f t="shared" si="1"/>
        <v>6.5316786414108428E-4</v>
      </c>
      <c r="Z9" s="3">
        <f t="shared" si="1"/>
        <v>4.6893317702227429E-3</v>
      </c>
      <c r="AA9" s="3">
        <f t="shared" si="1"/>
        <v>0</v>
      </c>
      <c r="AB9" s="3">
        <f t="shared" si="1"/>
        <v>2.9126213592233011E-3</v>
      </c>
      <c r="AC9" s="3">
        <f t="shared" si="1"/>
        <v>1.4084507042253521E-2</v>
      </c>
      <c r="AD9" s="3">
        <f t="shared" si="1"/>
        <v>1.4039566049776643E-2</v>
      </c>
      <c r="AE9" s="3">
        <f t="shared" si="1"/>
        <v>4.1450777202072537E-3</v>
      </c>
      <c r="AF9" s="4"/>
      <c r="AG9" s="4"/>
      <c r="AH9" s="4"/>
      <c r="AI9" s="4"/>
    </row>
    <row r="10" spans="1:3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>
      <c r="A11" s="4" t="s">
        <v>41</v>
      </c>
      <c r="B11" s="2">
        <v>151</v>
      </c>
      <c r="C11" s="2">
        <v>4</v>
      </c>
      <c r="D11" s="2">
        <v>4</v>
      </c>
      <c r="E11" s="2">
        <v>0</v>
      </c>
      <c r="F11" s="2">
        <v>13</v>
      </c>
      <c r="G11" s="2">
        <v>9</v>
      </c>
      <c r="H11" s="2">
        <v>3</v>
      </c>
      <c r="I11" s="2">
        <v>1</v>
      </c>
      <c r="J11" s="2">
        <v>27</v>
      </c>
      <c r="K11" s="2">
        <v>11</v>
      </c>
      <c r="L11" s="2">
        <v>0</v>
      </c>
      <c r="M11" s="2">
        <v>14</v>
      </c>
      <c r="N11" s="2">
        <v>13</v>
      </c>
      <c r="O11" s="2">
        <v>6</v>
      </c>
      <c r="P11" s="2">
        <v>27</v>
      </c>
      <c r="Q11" s="2">
        <v>2</v>
      </c>
      <c r="R11" s="2">
        <v>22</v>
      </c>
      <c r="S11" s="2">
        <v>3</v>
      </c>
      <c r="T11" s="2">
        <v>10</v>
      </c>
      <c r="U11" s="2">
        <v>3</v>
      </c>
      <c r="V11" s="2">
        <v>7</v>
      </c>
      <c r="W11" s="2">
        <v>0</v>
      </c>
      <c r="X11" s="2">
        <v>2</v>
      </c>
      <c r="Y11" s="2">
        <v>1</v>
      </c>
      <c r="Z11" s="2">
        <v>1</v>
      </c>
      <c r="AA11" s="2">
        <v>0</v>
      </c>
      <c r="AB11" s="2">
        <v>1</v>
      </c>
      <c r="AC11" s="2">
        <v>4</v>
      </c>
      <c r="AD11" s="2">
        <v>17</v>
      </c>
      <c r="AE11" s="2">
        <v>2</v>
      </c>
      <c r="AF11" s="4"/>
      <c r="AG11" s="4" t="s">
        <v>81</v>
      </c>
      <c r="AH11" s="4"/>
      <c r="AI11" s="4"/>
    </row>
    <row r="12" spans="1:35">
      <c r="A12" s="4" t="s">
        <v>43</v>
      </c>
      <c r="B12" s="2">
        <v>125</v>
      </c>
      <c r="C12" s="2">
        <v>3</v>
      </c>
      <c r="D12" s="2">
        <v>3</v>
      </c>
      <c r="E12" s="2">
        <v>0</v>
      </c>
      <c r="F12" s="2">
        <v>6</v>
      </c>
      <c r="G12" s="2">
        <v>4</v>
      </c>
      <c r="H12" s="2">
        <v>2</v>
      </c>
      <c r="I12" s="2">
        <v>0</v>
      </c>
      <c r="J12" s="2">
        <v>20</v>
      </c>
      <c r="K12" s="2">
        <v>11</v>
      </c>
      <c r="L12" s="2">
        <v>0</v>
      </c>
      <c r="M12" s="2">
        <v>10</v>
      </c>
      <c r="N12" s="2">
        <v>13</v>
      </c>
      <c r="O12" s="2">
        <v>6</v>
      </c>
      <c r="P12" s="2">
        <v>26</v>
      </c>
      <c r="Q12" s="2">
        <v>2</v>
      </c>
      <c r="R12" s="2">
        <v>21</v>
      </c>
      <c r="S12" s="2">
        <v>3</v>
      </c>
      <c r="T12" s="2">
        <v>8</v>
      </c>
      <c r="U12" s="2">
        <v>2</v>
      </c>
      <c r="V12" s="2">
        <v>6</v>
      </c>
      <c r="W12" s="2">
        <v>0</v>
      </c>
      <c r="X12" s="2">
        <v>1</v>
      </c>
      <c r="Y12" s="2">
        <v>1</v>
      </c>
      <c r="Z12" s="2">
        <v>0</v>
      </c>
      <c r="AA12" s="2">
        <v>0</v>
      </c>
      <c r="AB12" s="2">
        <v>1</v>
      </c>
      <c r="AC12" s="2">
        <v>3</v>
      </c>
      <c r="AD12" s="2">
        <v>16</v>
      </c>
      <c r="AE12" s="2">
        <v>1</v>
      </c>
      <c r="AF12" s="4"/>
      <c r="AG12" s="4" t="s">
        <v>82</v>
      </c>
      <c r="AH12" s="4"/>
      <c r="AI12" s="4"/>
    </row>
    <row r="13" spans="1:35" s="16" customFormat="1">
      <c r="A13" s="5" t="s">
        <v>55</v>
      </c>
      <c r="B13" s="3">
        <f>B11/B8</f>
        <v>0.51013513513513509</v>
      </c>
      <c r="C13" s="3">
        <f t="shared" ref="C13:AE13" si="2">C11/C8</f>
        <v>0.5714285714285714</v>
      </c>
      <c r="D13" s="3">
        <f t="shared" si="2"/>
        <v>0.66666666666666663</v>
      </c>
      <c r="E13" s="3">
        <f t="shared" si="2"/>
        <v>0</v>
      </c>
      <c r="F13" s="3">
        <f t="shared" si="2"/>
        <v>0.65</v>
      </c>
      <c r="G13" s="3">
        <f t="shared" si="2"/>
        <v>0.81818181818181823</v>
      </c>
      <c r="H13" s="3">
        <f t="shared" si="2"/>
        <v>0.5</v>
      </c>
      <c r="I13" s="3">
        <f t="shared" si="2"/>
        <v>0.33333333333333331</v>
      </c>
      <c r="J13" s="3">
        <f t="shared" si="2"/>
        <v>0.6</v>
      </c>
      <c r="K13" s="3">
        <f t="shared" si="2"/>
        <v>0.37931034482758619</v>
      </c>
      <c r="L13" s="3" t="e">
        <f t="shared" ref="L13:AA13" si="3">L11/L8</f>
        <v>#DIV/0!</v>
      </c>
      <c r="M13" s="3">
        <f t="shared" si="3"/>
        <v>0.82352941176470584</v>
      </c>
      <c r="N13" s="3">
        <f t="shared" si="3"/>
        <v>0.52</v>
      </c>
      <c r="O13" s="3">
        <f t="shared" si="3"/>
        <v>1</v>
      </c>
      <c r="P13" s="3">
        <f t="shared" si="3"/>
        <v>0.44262295081967212</v>
      </c>
      <c r="Q13" s="3">
        <f t="shared" si="3"/>
        <v>0.5</v>
      </c>
      <c r="R13" s="3">
        <f t="shared" si="3"/>
        <v>0.41509433962264153</v>
      </c>
      <c r="S13" s="3">
        <f t="shared" si="3"/>
        <v>0.75</v>
      </c>
      <c r="T13" s="3">
        <f t="shared" si="3"/>
        <v>0.29411764705882354</v>
      </c>
      <c r="U13" s="3">
        <f t="shared" si="3"/>
        <v>0.1875</v>
      </c>
      <c r="V13" s="3">
        <f t="shared" si="3"/>
        <v>0.77777777777777779</v>
      </c>
      <c r="W13" s="3">
        <f t="shared" si="3"/>
        <v>0</v>
      </c>
      <c r="X13" s="3">
        <f t="shared" si="3"/>
        <v>0.4</v>
      </c>
      <c r="Y13" s="3">
        <f t="shared" si="3"/>
        <v>1</v>
      </c>
      <c r="Z13" s="3">
        <f t="shared" si="3"/>
        <v>0.25</v>
      </c>
      <c r="AA13" s="3" t="e">
        <f t="shared" si="3"/>
        <v>#DIV/0!</v>
      </c>
      <c r="AB13" s="3">
        <f t="shared" si="2"/>
        <v>0.16666666666666666</v>
      </c>
      <c r="AC13" s="3">
        <f t="shared" si="2"/>
        <v>0.26666666666666666</v>
      </c>
      <c r="AD13" s="3">
        <f t="shared" si="2"/>
        <v>0.77272727272727271</v>
      </c>
      <c r="AE13" s="3">
        <f t="shared" si="2"/>
        <v>0.5</v>
      </c>
      <c r="AF13" s="5"/>
      <c r="AG13" s="5"/>
      <c r="AH13" s="5"/>
      <c r="AI13" s="5"/>
    </row>
    <row r="14" spans="1:35" s="1" customFormat="1">
      <c r="A14" s="5" t="s">
        <v>53</v>
      </c>
      <c r="B14" s="3">
        <f t="shared" ref="B14:AE14" si="4">B12/B8</f>
        <v>0.42229729729729731</v>
      </c>
      <c r="C14" s="3">
        <f t="shared" si="4"/>
        <v>0.42857142857142855</v>
      </c>
      <c r="D14" s="3">
        <f t="shared" si="4"/>
        <v>0.5</v>
      </c>
      <c r="E14" s="3">
        <f t="shared" si="4"/>
        <v>0</v>
      </c>
      <c r="F14" s="3">
        <f t="shared" si="4"/>
        <v>0.3</v>
      </c>
      <c r="G14" s="3">
        <f t="shared" si="4"/>
        <v>0.36363636363636365</v>
      </c>
      <c r="H14" s="3">
        <f t="shared" si="4"/>
        <v>0.33333333333333331</v>
      </c>
      <c r="I14" s="3">
        <f t="shared" si="4"/>
        <v>0</v>
      </c>
      <c r="J14" s="3">
        <f t="shared" si="4"/>
        <v>0.44444444444444442</v>
      </c>
      <c r="K14" s="3">
        <f t="shared" si="4"/>
        <v>0.37931034482758619</v>
      </c>
      <c r="L14" s="3" t="e">
        <f t="shared" ref="L14:AA14" si="5">L12/L8</f>
        <v>#DIV/0!</v>
      </c>
      <c r="M14" s="3">
        <f t="shared" si="5"/>
        <v>0.58823529411764708</v>
      </c>
      <c r="N14" s="3">
        <f t="shared" si="5"/>
        <v>0.52</v>
      </c>
      <c r="O14" s="3">
        <f t="shared" si="5"/>
        <v>1</v>
      </c>
      <c r="P14" s="3">
        <f t="shared" si="5"/>
        <v>0.42622950819672129</v>
      </c>
      <c r="Q14" s="3">
        <f t="shared" si="5"/>
        <v>0.5</v>
      </c>
      <c r="R14" s="3">
        <f t="shared" si="5"/>
        <v>0.39622641509433965</v>
      </c>
      <c r="S14" s="3">
        <f t="shared" si="5"/>
        <v>0.75</v>
      </c>
      <c r="T14" s="3">
        <f t="shared" si="5"/>
        <v>0.23529411764705882</v>
      </c>
      <c r="U14" s="3">
        <f t="shared" si="5"/>
        <v>0.125</v>
      </c>
      <c r="V14" s="3">
        <f t="shared" si="5"/>
        <v>0.66666666666666663</v>
      </c>
      <c r="W14" s="3">
        <f t="shared" si="5"/>
        <v>0</v>
      </c>
      <c r="X14" s="3">
        <f t="shared" si="5"/>
        <v>0.2</v>
      </c>
      <c r="Y14" s="3">
        <f t="shared" si="5"/>
        <v>1</v>
      </c>
      <c r="Z14" s="3">
        <f t="shared" si="5"/>
        <v>0</v>
      </c>
      <c r="AA14" s="3" t="e">
        <f t="shared" si="5"/>
        <v>#DIV/0!</v>
      </c>
      <c r="AB14" s="3">
        <f t="shared" si="4"/>
        <v>0.16666666666666666</v>
      </c>
      <c r="AC14" s="3">
        <f t="shared" si="4"/>
        <v>0.2</v>
      </c>
      <c r="AD14" s="3">
        <f t="shared" si="4"/>
        <v>0.72727272727272729</v>
      </c>
      <c r="AE14" s="3">
        <f t="shared" si="4"/>
        <v>0.25</v>
      </c>
      <c r="AF14" s="5"/>
      <c r="AG14" s="5"/>
      <c r="AH14" s="5"/>
      <c r="AI14" s="5"/>
    </row>
    <row r="15" spans="1:35" s="1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>
      <c r="A16" s="4" t="s">
        <v>56</v>
      </c>
      <c r="B16" s="2">
        <v>6</v>
      </c>
      <c r="C16" s="2">
        <v>0</v>
      </c>
      <c r="D16" s="2">
        <v>0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1</v>
      </c>
      <c r="K16" s="2">
        <v>1</v>
      </c>
      <c r="L16" s="2">
        <v>0</v>
      </c>
      <c r="M16" s="2">
        <v>0</v>
      </c>
      <c r="N16" s="2">
        <v>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/>
      <c r="AG16" s="4" t="s">
        <v>83</v>
      </c>
      <c r="AH16" s="4"/>
      <c r="AI16" s="4"/>
    </row>
    <row r="17" spans="1:35">
      <c r="A17" s="4" t="s">
        <v>57</v>
      </c>
      <c r="B17" s="2">
        <v>139</v>
      </c>
      <c r="C17" s="2">
        <v>3</v>
      </c>
      <c r="D17" s="2">
        <v>2</v>
      </c>
      <c r="E17" s="2">
        <v>1</v>
      </c>
      <c r="F17" s="2">
        <v>6</v>
      </c>
      <c r="G17" s="2">
        <v>2</v>
      </c>
      <c r="H17" s="2">
        <v>2</v>
      </c>
      <c r="I17" s="2">
        <v>2</v>
      </c>
      <c r="J17" s="2">
        <v>17</v>
      </c>
      <c r="K17" s="2">
        <v>17</v>
      </c>
      <c r="L17" s="2">
        <v>0</v>
      </c>
      <c r="M17" s="2">
        <v>3</v>
      </c>
      <c r="N17" s="2">
        <v>10</v>
      </c>
      <c r="O17" s="2">
        <v>0</v>
      </c>
      <c r="P17" s="2">
        <v>34</v>
      </c>
      <c r="Q17" s="2">
        <v>2</v>
      </c>
      <c r="R17" s="2">
        <v>31</v>
      </c>
      <c r="S17" s="2">
        <v>1</v>
      </c>
      <c r="T17" s="2">
        <v>23</v>
      </c>
      <c r="U17" s="2">
        <v>12</v>
      </c>
      <c r="V17" s="2">
        <v>2</v>
      </c>
      <c r="W17" s="2">
        <v>9</v>
      </c>
      <c r="X17" s="2">
        <v>3</v>
      </c>
      <c r="Y17" s="2">
        <v>0</v>
      </c>
      <c r="Z17" s="2">
        <v>3</v>
      </c>
      <c r="AA17" s="2">
        <v>0</v>
      </c>
      <c r="AB17" s="2">
        <v>5</v>
      </c>
      <c r="AC17" s="2">
        <v>11</v>
      </c>
      <c r="AD17" s="2">
        <v>5</v>
      </c>
      <c r="AE17" s="2">
        <v>2</v>
      </c>
      <c r="AF17" s="4"/>
      <c r="AG17" s="4" t="s">
        <v>84</v>
      </c>
      <c r="AH17" s="4"/>
      <c r="AI17" s="4"/>
    </row>
    <row r="18" spans="1:3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35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35">
      <c r="A20" s="27" t="s">
        <v>115</v>
      </c>
      <c r="B20" s="28">
        <v>5.0675675675675678E-2</v>
      </c>
      <c r="C20" s="28">
        <v>0</v>
      </c>
      <c r="D20" s="28">
        <v>0</v>
      </c>
      <c r="E20" s="28">
        <v>0</v>
      </c>
      <c r="F20" s="28">
        <v>0.1</v>
      </c>
      <c r="G20" s="28">
        <v>9.0909090909090912E-2</v>
      </c>
      <c r="H20" s="28">
        <v>0.16666666666666663</v>
      </c>
      <c r="I20" s="28">
        <v>0</v>
      </c>
      <c r="J20" s="28">
        <v>6.6666666666666666E-2</v>
      </c>
      <c r="K20" s="28">
        <v>0</v>
      </c>
      <c r="L20" s="28">
        <v>0</v>
      </c>
      <c r="M20" s="28">
        <v>0.23529411764705879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5.8823529411764698E-2</v>
      </c>
      <c r="U20" s="28">
        <v>6.25E-2</v>
      </c>
      <c r="V20" s="28">
        <v>0.1111111111111111</v>
      </c>
      <c r="W20" s="28">
        <v>0</v>
      </c>
      <c r="X20" s="28">
        <v>0.2</v>
      </c>
      <c r="Y20" s="28">
        <v>0</v>
      </c>
      <c r="Z20" s="28">
        <v>0.25</v>
      </c>
      <c r="AA20" s="28">
        <v>0</v>
      </c>
      <c r="AB20" s="28">
        <v>0</v>
      </c>
      <c r="AC20" s="28">
        <v>0</v>
      </c>
      <c r="AD20" s="28">
        <v>0.13636363636363635</v>
      </c>
      <c r="AE20" s="28">
        <v>0</v>
      </c>
      <c r="AF20" s="4"/>
      <c r="AG20" s="4" t="s">
        <v>147</v>
      </c>
      <c r="AH20" s="4"/>
      <c r="AI20" s="4"/>
    </row>
    <row r="21" spans="1:35">
      <c r="A21" s="27" t="s">
        <v>116</v>
      </c>
      <c r="B21" s="28">
        <v>0.1858108108108108</v>
      </c>
      <c r="C21" s="28">
        <v>0.14285714285714285</v>
      </c>
      <c r="D21" s="28">
        <v>0.16666666666666663</v>
      </c>
      <c r="E21" s="28">
        <v>0</v>
      </c>
      <c r="F21" s="28">
        <v>0.25</v>
      </c>
      <c r="G21" s="28">
        <v>0.27272727272727271</v>
      </c>
      <c r="H21" s="28">
        <v>0.16666666666666663</v>
      </c>
      <c r="I21" s="28">
        <v>0.33333333333333326</v>
      </c>
      <c r="J21" s="28">
        <v>0.15555555555555556</v>
      </c>
      <c r="K21" s="28">
        <v>6.8965517241379309E-2</v>
      </c>
      <c r="L21" s="28">
        <v>0</v>
      </c>
      <c r="M21" s="28">
        <v>5.8823529411764698E-2</v>
      </c>
      <c r="N21" s="28">
        <v>0</v>
      </c>
      <c r="O21" s="28">
        <v>0.16666666666666663</v>
      </c>
      <c r="P21" s="28">
        <v>0.21311475409836064</v>
      </c>
      <c r="Q21" s="28">
        <v>0</v>
      </c>
      <c r="R21" s="28">
        <v>0.18867924528301888</v>
      </c>
      <c r="S21" s="28">
        <v>0.75</v>
      </c>
      <c r="T21" s="28">
        <v>0.29411764705882354</v>
      </c>
      <c r="U21" s="28">
        <v>6.25E-2</v>
      </c>
      <c r="V21" s="28">
        <v>0.44444444444444442</v>
      </c>
      <c r="W21" s="28">
        <v>0.55555555555555558</v>
      </c>
      <c r="X21" s="28">
        <v>0.2</v>
      </c>
      <c r="Y21" s="28">
        <v>0</v>
      </c>
      <c r="Z21" s="28">
        <v>0.25</v>
      </c>
      <c r="AA21" s="28">
        <v>0</v>
      </c>
      <c r="AB21" s="28">
        <v>0.33333333333333326</v>
      </c>
      <c r="AC21" s="28">
        <v>0.2</v>
      </c>
      <c r="AD21" s="28">
        <v>0.36363636363636365</v>
      </c>
      <c r="AE21" s="28">
        <v>0.25</v>
      </c>
      <c r="AF21" s="4"/>
      <c r="AG21" s="4" t="s">
        <v>148</v>
      </c>
      <c r="AH21" s="4"/>
      <c r="AI21" s="4"/>
    </row>
    <row r="22" spans="1:35">
      <c r="A22" s="27" t="s">
        <v>117</v>
      </c>
      <c r="B22" s="28">
        <v>0.3783783783783784</v>
      </c>
      <c r="C22" s="28">
        <v>0.2857142857142857</v>
      </c>
      <c r="D22" s="28">
        <v>0.16666666666666663</v>
      </c>
      <c r="E22" s="28">
        <v>1</v>
      </c>
      <c r="F22" s="28">
        <v>0.3</v>
      </c>
      <c r="G22" s="28">
        <v>0.36363636363636365</v>
      </c>
      <c r="H22" s="28">
        <v>0.16666666666666663</v>
      </c>
      <c r="I22" s="28">
        <v>0.33333333333333326</v>
      </c>
      <c r="J22" s="28">
        <v>0.31111111111111112</v>
      </c>
      <c r="K22" s="28">
        <v>0.44827586206896552</v>
      </c>
      <c r="L22" s="28">
        <v>0</v>
      </c>
      <c r="M22" s="28">
        <v>0.41176470588235292</v>
      </c>
      <c r="N22" s="28">
        <v>0.24</v>
      </c>
      <c r="O22" s="28">
        <v>0.66666666666666652</v>
      </c>
      <c r="P22" s="28">
        <v>0.49180327868852458</v>
      </c>
      <c r="Q22" s="28">
        <v>0.25</v>
      </c>
      <c r="R22" s="28">
        <v>0.52830188679245282</v>
      </c>
      <c r="S22" s="28">
        <v>0.25</v>
      </c>
      <c r="T22" s="28">
        <v>0.32352941176470584</v>
      </c>
      <c r="U22" s="28">
        <v>0.375</v>
      </c>
      <c r="V22" s="28">
        <v>0.33333333333333326</v>
      </c>
      <c r="W22" s="28">
        <v>0.22222222222222221</v>
      </c>
      <c r="X22" s="28">
        <v>0.2</v>
      </c>
      <c r="Y22" s="28">
        <v>1</v>
      </c>
      <c r="Z22" s="28">
        <v>0</v>
      </c>
      <c r="AA22" s="28">
        <v>0</v>
      </c>
      <c r="AB22" s="28">
        <v>0</v>
      </c>
      <c r="AC22" s="28">
        <v>0.66666666666666652</v>
      </c>
      <c r="AD22" s="28">
        <v>0.31818181818181818</v>
      </c>
      <c r="AE22" s="28">
        <v>0.25</v>
      </c>
      <c r="AF22" s="4"/>
      <c r="AG22" s="4" t="s">
        <v>149</v>
      </c>
      <c r="AH22" s="4"/>
      <c r="AI22" s="4"/>
    </row>
    <row r="23" spans="1:35">
      <c r="A23" s="27" t="s">
        <v>118</v>
      </c>
      <c r="B23" s="28">
        <v>0.17905405405405406</v>
      </c>
      <c r="C23" s="28">
        <v>0.2857142857142857</v>
      </c>
      <c r="D23" s="28">
        <v>0.33333333333333326</v>
      </c>
      <c r="E23" s="28">
        <v>0</v>
      </c>
      <c r="F23" s="28">
        <v>0.15</v>
      </c>
      <c r="G23" s="28">
        <v>9.0909090909090912E-2</v>
      </c>
      <c r="H23" s="28">
        <v>0.16666666666666663</v>
      </c>
      <c r="I23" s="28">
        <v>0.33333333333333326</v>
      </c>
      <c r="J23" s="28">
        <v>0.15555555555555556</v>
      </c>
      <c r="K23" s="28">
        <v>0.20689655172413793</v>
      </c>
      <c r="L23" s="28">
        <v>0</v>
      </c>
      <c r="M23" s="28">
        <v>5.8823529411764698E-2</v>
      </c>
      <c r="N23" s="28">
        <v>0.24</v>
      </c>
      <c r="O23" s="28">
        <v>0</v>
      </c>
      <c r="P23" s="28">
        <v>0.19672131147540983</v>
      </c>
      <c r="Q23" s="28">
        <v>0.75</v>
      </c>
      <c r="R23" s="28">
        <v>0.169811320754717</v>
      </c>
      <c r="S23" s="28">
        <v>0</v>
      </c>
      <c r="T23" s="28">
        <v>0.26470588235294118</v>
      </c>
      <c r="U23" s="28">
        <v>0.4375</v>
      </c>
      <c r="V23" s="28">
        <v>0</v>
      </c>
      <c r="W23" s="28">
        <v>0.22222222222222221</v>
      </c>
      <c r="X23" s="28">
        <v>0</v>
      </c>
      <c r="Y23" s="28">
        <v>0</v>
      </c>
      <c r="Z23" s="28">
        <v>0</v>
      </c>
      <c r="AA23" s="28">
        <v>0</v>
      </c>
      <c r="AB23" s="28">
        <v>0.33333333333333326</v>
      </c>
      <c r="AC23" s="28">
        <v>0.13333333333333333</v>
      </c>
      <c r="AD23" s="28">
        <v>4.5454545454545456E-2</v>
      </c>
      <c r="AE23" s="28">
        <v>0.5</v>
      </c>
      <c r="AF23" s="4"/>
      <c r="AG23" s="4" t="s">
        <v>150</v>
      </c>
      <c r="AH23" s="4"/>
      <c r="AI23" s="4"/>
    </row>
    <row r="24" spans="1:35">
      <c r="A24" s="27" t="s">
        <v>119</v>
      </c>
      <c r="B24" s="28">
        <v>9.7972972972972971E-2</v>
      </c>
      <c r="C24" s="28">
        <v>0</v>
      </c>
      <c r="D24" s="28">
        <v>0</v>
      </c>
      <c r="E24" s="28">
        <v>0</v>
      </c>
      <c r="F24" s="28">
        <v>0.15</v>
      </c>
      <c r="G24" s="28">
        <v>0.18181818181818182</v>
      </c>
      <c r="H24" s="28">
        <v>0.16666666666666663</v>
      </c>
      <c r="I24" s="28">
        <v>0</v>
      </c>
      <c r="J24" s="28">
        <v>0.15555555555555556</v>
      </c>
      <c r="K24" s="28">
        <v>0.17241379310344829</v>
      </c>
      <c r="L24" s="28">
        <v>0</v>
      </c>
      <c r="M24" s="28">
        <v>0.1176470588235294</v>
      </c>
      <c r="N24" s="28">
        <v>0.12</v>
      </c>
      <c r="O24" s="28">
        <v>0</v>
      </c>
      <c r="P24" s="28">
        <v>4.9180327868852458E-2</v>
      </c>
      <c r="Q24" s="28">
        <v>0</v>
      </c>
      <c r="R24" s="28">
        <v>5.6603773584905669E-2</v>
      </c>
      <c r="S24" s="28">
        <v>0</v>
      </c>
      <c r="T24" s="28">
        <v>2.9411764705882349E-2</v>
      </c>
      <c r="U24" s="28">
        <v>6.25E-2</v>
      </c>
      <c r="V24" s="28">
        <v>0</v>
      </c>
      <c r="W24" s="28">
        <v>0</v>
      </c>
      <c r="X24" s="28">
        <v>0.2</v>
      </c>
      <c r="Y24" s="28">
        <v>0</v>
      </c>
      <c r="Z24" s="28">
        <v>0.25</v>
      </c>
      <c r="AA24" s="28">
        <v>0</v>
      </c>
      <c r="AB24" s="28">
        <v>0.16666666666666663</v>
      </c>
      <c r="AC24" s="28">
        <v>0</v>
      </c>
      <c r="AD24" s="28">
        <v>0.13636363636363635</v>
      </c>
      <c r="AE24" s="28">
        <v>0</v>
      </c>
      <c r="AF24" s="4"/>
      <c r="AG24" s="4" t="s">
        <v>151</v>
      </c>
      <c r="AH24" s="4"/>
      <c r="AI24" s="4"/>
    </row>
    <row r="25" spans="1:35">
      <c r="A25" s="27" t="s">
        <v>120</v>
      </c>
      <c r="B25" s="28">
        <v>7.77027027027027E-2</v>
      </c>
      <c r="C25" s="28">
        <v>0.2857142857142857</v>
      </c>
      <c r="D25" s="28">
        <v>0.33333333333333326</v>
      </c>
      <c r="E25" s="28">
        <v>0</v>
      </c>
      <c r="F25" s="28">
        <v>0.05</v>
      </c>
      <c r="G25" s="28">
        <v>0</v>
      </c>
      <c r="H25" s="28">
        <v>0.16666666666666663</v>
      </c>
      <c r="I25" s="28">
        <v>0</v>
      </c>
      <c r="J25" s="28">
        <v>8.8888888888888892E-2</v>
      </c>
      <c r="K25" s="28">
        <v>3.4482758620689655E-2</v>
      </c>
      <c r="L25" s="28">
        <v>0</v>
      </c>
      <c r="M25" s="28">
        <v>0.1176470588235294</v>
      </c>
      <c r="N25" s="28">
        <v>0.32</v>
      </c>
      <c r="O25" s="28">
        <v>0.16666666666666663</v>
      </c>
      <c r="P25" s="28">
        <v>3.2786885245901641E-2</v>
      </c>
      <c r="Q25" s="28">
        <v>0</v>
      </c>
      <c r="R25" s="28">
        <v>3.7735849056603772E-2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0.2</v>
      </c>
      <c r="Y25" s="28">
        <v>0</v>
      </c>
      <c r="Z25" s="28">
        <v>0.25</v>
      </c>
      <c r="AA25" s="28">
        <v>0</v>
      </c>
      <c r="AB25" s="28">
        <v>0.16666666666666663</v>
      </c>
      <c r="AC25" s="28">
        <v>0</v>
      </c>
      <c r="AD25" s="28">
        <v>0</v>
      </c>
      <c r="AE25" s="28">
        <v>0</v>
      </c>
      <c r="AF25" s="4"/>
      <c r="AG25" s="4" t="s">
        <v>152</v>
      </c>
      <c r="AH25" s="4"/>
      <c r="AI25" s="4"/>
    </row>
    <row r="26" spans="1:35">
      <c r="A26" s="27" t="s">
        <v>121</v>
      </c>
      <c r="B26" s="28">
        <v>1.6891891891891893E-2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6.6666666666666666E-2</v>
      </c>
      <c r="K26" s="28">
        <v>3.4482758620689655E-2</v>
      </c>
      <c r="L26" s="28">
        <v>0</v>
      </c>
      <c r="M26" s="28">
        <v>0</v>
      </c>
      <c r="N26" s="28">
        <v>0.04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4"/>
      <c r="AG26" s="4" t="s">
        <v>153</v>
      </c>
      <c r="AH26" s="4"/>
      <c r="AI26" s="4"/>
    </row>
    <row r="27" spans="1:35">
      <c r="A27" s="27" t="s">
        <v>122</v>
      </c>
      <c r="B27" s="28">
        <v>1.3513513513513513E-2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3.4482758620689655E-2</v>
      </c>
      <c r="L27" s="28">
        <v>0</v>
      </c>
      <c r="M27" s="28">
        <v>0</v>
      </c>
      <c r="N27" s="28">
        <v>0.04</v>
      </c>
      <c r="O27" s="28">
        <v>0</v>
      </c>
      <c r="P27" s="28">
        <v>1.6393442622950821E-2</v>
      </c>
      <c r="Q27" s="28">
        <v>0</v>
      </c>
      <c r="R27" s="28">
        <v>1.8867924528301886E-2</v>
      </c>
      <c r="S27" s="28">
        <v>0</v>
      </c>
      <c r="T27" s="28">
        <v>2.9411764705882349E-2</v>
      </c>
      <c r="U27" s="28">
        <v>0</v>
      </c>
      <c r="V27" s="28">
        <v>0.1111111111111111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4"/>
      <c r="AG27" s="4" t="s">
        <v>154</v>
      </c>
      <c r="AH27" s="4"/>
      <c r="AI27" s="4"/>
    </row>
    <row r="28" spans="1:35">
      <c r="A28" s="2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>
      <c r="A29" s="4" t="s">
        <v>54</v>
      </c>
      <c r="B29" s="6">
        <v>12.539189189189191</v>
      </c>
      <c r="C29" s="7">
        <v>14.6</v>
      </c>
      <c r="D29" s="7">
        <v>15.9</v>
      </c>
      <c r="E29" s="7">
        <v>7.3</v>
      </c>
      <c r="F29" s="7">
        <v>10.4</v>
      </c>
      <c r="G29" s="7">
        <v>9.8000000000000007</v>
      </c>
      <c r="H29" s="7">
        <v>12.9</v>
      </c>
      <c r="I29" s="7">
        <v>7.9</v>
      </c>
      <c r="J29" s="7">
        <v>14.2</v>
      </c>
      <c r="K29" s="7">
        <v>15.8</v>
      </c>
      <c r="L29" s="7">
        <v>0</v>
      </c>
      <c r="M29" s="7">
        <v>10.8</v>
      </c>
      <c r="N29" s="7">
        <v>21.2</v>
      </c>
      <c r="O29" s="7">
        <v>11.3</v>
      </c>
      <c r="P29" s="7">
        <v>11.1</v>
      </c>
      <c r="Q29" s="7">
        <v>12.7</v>
      </c>
      <c r="R29" s="7">
        <v>11.3</v>
      </c>
      <c r="S29" s="7">
        <v>6.6</v>
      </c>
      <c r="T29" s="7">
        <v>10.3</v>
      </c>
      <c r="U29" s="7">
        <v>11</v>
      </c>
      <c r="V29" s="7">
        <v>11.5</v>
      </c>
      <c r="W29" s="7">
        <v>7.7</v>
      </c>
      <c r="X29" s="7">
        <v>12.5</v>
      </c>
      <c r="Y29" s="7">
        <v>9.4</v>
      </c>
      <c r="Z29" s="7">
        <v>13.3</v>
      </c>
      <c r="AA29" s="7">
        <v>0</v>
      </c>
      <c r="AB29" s="7">
        <v>15.1</v>
      </c>
      <c r="AC29" s="7">
        <v>8</v>
      </c>
      <c r="AD29" s="7">
        <v>8</v>
      </c>
      <c r="AE29" s="7">
        <v>11.6</v>
      </c>
      <c r="AF29" s="4"/>
      <c r="AG29" s="4" t="s">
        <v>85</v>
      </c>
      <c r="AH29" s="4"/>
      <c r="AI29" s="4"/>
    </row>
    <row r="30" spans="1:3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24" t="s">
        <v>165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>
      <c r="A34" s="30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7" spans="1:3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50" spans="2:3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2:3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2:3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2:3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2:3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2:3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2:3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2:3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zoomScale="150" zoomScaleNormal="150" zoomScalePageLayoutView="150" workbookViewId="0">
      <pane xSplit="1" topLeftCell="B1" activePane="topRight" state="frozen"/>
      <selection activeCell="B37" sqref="B37"/>
      <selection pane="topRight"/>
    </sheetView>
  </sheetViews>
  <sheetFormatPr baseColWidth="10" defaultRowHeight="14" x14ac:dyDescent="0"/>
  <cols>
    <col min="1" max="1" width="45.1640625" style="22" customWidth="1"/>
    <col min="2" max="2" width="10.33203125" style="22" customWidth="1"/>
    <col min="3" max="19" width="7.5" style="22" customWidth="1"/>
    <col min="20" max="20" width="1.33203125" style="22" customWidth="1"/>
    <col min="21" max="21" width="15.6640625" style="22" customWidth="1"/>
    <col min="22" max="16384" width="10.83203125" style="22"/>
  </cols>
  <sheetData>
    <row r="1" spans="1:23" s="20" customFormat="1" ht="140" customHeight="1">
      <c r="A1" s="11" t="s">
        <v>166</v>
      </c>
      <c r="B1" s="18" t="s">
        <v>86</v>
      </c>
      <c r="C1" s="19" t="s">
        <v>97</v>
      </c>
      <c r="D1" s="18" t="s">
        <v>89</v>
      </c>
      <c r="E1" s="18" t="s">
        <v>87</v>
      </c>
      <c r="F1" s="18" t="s">
        <v>90</v>
      </c>
      <c r="G1" s="18" t="s">
        <v>91</v>
      </c>
      <c r="H1" s="18" t="s">
        <v>92</v>
      </c>
      <c r="I1" s="18" t="s">
        <v>93</v>
      </c>
      <c r="J1" s="19" t="s">
        <v>98</v>
      </c>
      <c r="K1" s="18" t="s">
        <v>94</v>
      </c>
      <c r="L1" s="18" t="s">
        <v>88</v>
      </c>
      <c r="M1" s="19" t="s">
        <v>99</v>
      </c>
      <c r="N1" s="18" t="s">
        <v>95</v>
      </c>
      <c r="O1" s="19" t="s">
        <v>100</v>
      </c>
      <c r="P1" s="19" t="s">
        <v>101</v>
      </c>
      <c r="Q1" s="19" t="s">
        <v>102</v>
      </c>
      <c r="R1" s="19" t="s">
        <v>103</v>
      </c>
      <c r="S1" s="18" t="s">
        <v>96</v>
      </c>
      <c r="T1" s="11"/>
      <c r="U1" s="11" t="s">
        <v>37</v>
      </c>
      <c r="V1" s="11"/>
      <c r="W1" s="11"/>
    </row>
    <row r="2" spans="1:23" s="21" customFormat="1">
      <c r="A2" s="13" t="s">
        <v>112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>
      <c r="A3" s="1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4" t="s">
        <v>36</v>
      </c>
      <c r="B4" s="2">
        <v>1020966</v>
      </c>
      <c r="C4" s="2">
        <v>11215</v>
      </c>
      <c r="D4" s="2">
        <v>137835</v>
      </c>
      <c r="E4" s="2">
        <v>134462</v>
      </c>
      <c r="F4" s="2">
        <v>1496</v>
      </c>
      <c r="G4" s="2">
        <v>34192</v>
      </c>
      <c r="H4" s="2">
        <v>24416</v>
      </c>
      <c r="I4" s="2">
        <v>8461</v>
      </c>
      <c r="J4" s="2">
        <v>156</v>
      </c>
      <c r="K4" s="2">
        <v>236484</v>
      </c>
      <c r="L4" s="2">
        <v>28894</v>
      </c>
      <c r="M4" s="2">
        <v>35274</v>
      </c>
      <c r="N4" s="2">
        <v>3033</v>
      </c>
      <c r="O4" s="2">
        <v>6695</v>
      </c>
      <c r="P4" s="2">
        <v>41719</v>
      </c>
      <c r="Q4" s="2">
        <v>24526</v>
      </c>
      <c r="R4" s="2">
        <v>1182</v>
      </c>
      <c r="S4" s="2">
        <v>290926</v>
      </c>
      <c r="T4" s="4"/>
      <c r="U4" s="4" t="s">
        <v>105</v>
      </c>
      <c r="V4" s="4"/>
      <c r="W4" s="4"/>
    </row>
    <row r="5" spans="1:23">
      <c r="A5" s="4" t="s">
        <v>39</v>
      </c>
      <c r="B5" s="2">
        <v>158134</v>
      </c>
      <c r="C5" s="2">
        <v>3330</v>
      </c>
      <c r="D5" s="2">
        <v>21364</v>
      </c>
      <c r="E5" s="2">
        <v>15580</v>
      </c>
      <c r="F5" s="2">
        <v>337</v>
      </c>
      <c r="G5" s="2">
        <v>5764</v>
      </c>
      <c r="H5" s="2">
        <v>3275</v>
      </c>
      <c r="I5" s="2">
        <v>2468</v>
      </c>
      <c r="J5" s="2">
        <v>31</v>
      </c>
      <c r="K5" s="2">
        <v>46104</v>
      </c>
      <c r="L5" s="2">
        <v>4327</v>
      </c>
      <c r="M5" s="2">
        <v>2922</v>
      </c>
      <c r="N5" s="2">
        <v>490</v>
      </c>
      <c r="O5" s="2">
        <v>2242</v>
      </c>
      <c r="P5" s="2">
        <v>4792</v>
      </c>
      <c r="Q5" s="2">
        <v>2016</v>
      </c>
      <c r="R5" s="2">
        <v>164</v>
      </c>
      <c r="S5" s="2">
        <v>42928</v>
      </c>
      <c r="T5" s="4"/>
      <c r="U5" s="4" t="s">
        <v>106</v>
      </c>
      <c r="V5" s="4"/>
      <c r="W5" s="4"/>
    </row>
    <row r="6" spans="1:23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</row>
    <row r="7" spans="1:23">
      <c r="A7" s="4" t="s">
        <v>45</v>
      </c>
      <c r="B7" s="2">
        <v>1010995</v>
      </c>
      <c r="C7" s="2">
        <v>11078</v>
      </c>
      <c r="D7" s="2">
        <v>136602</v>
      </c>
      <c r="E7" s="2">
        <v>133640</v>
      </c>
      <c r="F7" s="2">
        <v>1482</v>
      </c>
      <c r="G7" s="2">
        <v>33988</v>
      </c>
      <c r="H7" s="2">
        <v>24220</v>
      </c>
      <c r="I7" s="2">
        <v>8150</v>
      </c>
      <c r="J7" s="2">
        <v>150</v>
      </c>
      <c r="K7" s="2">
        <v>233842</v>
      </c>
      <c r="L7" s="2">
        <v>28607</v>
      </c>
      <c r="M7" s="2">
        <v>35050</v>
      </c>
      <c r="N7" s="2">
        <v>3008</v>
      </c>
      <c r="O7" s="2">
        <v>6577</v>
      </c>
      <c r="P7" s="2">
        <v>41375</v>
      </c>
      <c r="Q7" s="2">
        <v>24204</v>
      </c>
      <c r="R7" s="2">
        <v>1167</v>
      </c>
      <c r="S7" s="2">
        <v>287855</v>
      </c>
      <c r="T7" s="4"/>
      <c r="U7" s="4" t="s">
        <v>104</v>
      </c>
      <c r="V7" s="4"/>
      <c r="W7" s="4"/>
    </row>
    <row r="8" spans="1:23">
      <c r="A8" s="5" t="s">
        <v>46</v>
      </c>
      <c r="B8" s="10">
        <f>B4-B7</f>
        <v>9971</v>
      </c>
      <c r="C8" s="10">
        <f t="shared" ref="C8:S8" si="0">C4-C7</f>
        <v>137</v>
      </c>
      <c r="D8" s="10">
        <f t="shared" si="0"/>
        <v>1233</v>
      </c>
      <c r="E8" s="10">
        <f t="shared" si="0"/>
        <v>822</v>
      </c>
      <c r="F8" s="10">
        <f t="shared" si="0"/>
        <v>14</v>
      </c>
      <c r="G8" s="10">
        <f t="shared" si="0"/>
        <v>204</v>
      </c>
      <c r="H8" s="10">
        <f t="shared" si="0"/>
        <v>196</v>
      </c>
      <c r="I8" s="10">
        <f t="shared" si="0"/>
        <v>311</v>
      </c>
      <c r="J8" s="10">
        <f t="shared" si="0"/>
        <v>6</v>
      </c>
      <c r="K8" s="10">
        <f t="shared" si="0"/>
        <v>2642</v>
      </c>
      <c r="L8" s="10">
        <f t="shared" si="0"/>
        <v>287</v>
      </c>
      <c r="M8" s="10">
        <f t="shared" si="0"/>
        <v>224</v>
      </c>
      <c r="N8" s="10">
        <f t="shared" si="0"/>
        <v>25</v>
      </c>
      <c r="O8" s="10">
        <f t="shared" si="0"/>
        <v>118</v>
      </c>
      <c r="P8" s="10">
        <f t="shared" si="0"/>
        <v>344</v>
      </c>
      <c r="Q8" s="10">
        <f t="shared" si="0"/>
        <v>322</v>
      </c>
      <c r="R8" s="10">
        <f t="shared" si="0"/>
        <v>15</v>
      </c>
      <c r="S8" s="10">
        <f t="shared" si="0"/>
        <v>3071</v>
      </c>
      <c r="T8" s="4"/>
      <c r="U8" s="4"/>
      <c r="V8" s="4"/>
      <c r="W8" s="4"/>
    </row>
    <row r="9" spans="1:23">
      <c r="A9" s="5" t="s">
        <v>38</v>
      </c>
      <c r="B9" s="3">
        <f>B8/B4</f>
        <v>9.7662409913748353E-3</v>
      </c>
      <c r="C9" s="3">
        <f t="shared" ref="C9:S9" si="1">C8/C4</f>
        <v>1.2215782434239857E-2</v>
      </c>
      <c r="D9" s="3">
        <f t="shared" si="1"/>
        <v>8.9454782892588961E-3</v>
      </c>
      <c r="E9" s="3">
        <f t="shared" si="1"/>
        <v>6.1132513275126057E-3</v>
      </c>
      <c r="F9" s="3">
        <f t="shared" si="1"/>
        <v>9.3582887700534752E-3</v>
      </c>
      <c r="G9" s="3">
        <f t="shared" si="1"/>
        <v>5.9663079082826389E-3</v>
      </c>
      <c r="H9" s="3">
        <f t="shared" si="1"/>
        <v>8.027522935779817E-3</v>
      </c>
      <c r="I9" s="3">
        <f t="shared" si="1"/>
        <v>3.6756884529015481E-2</v>
      </c>
      <c r="J9" s="3">
        <f t="shared" si="1"/>
        <v>3.8461538461538464E-2</v>
      </c>
      <c r="K9" s="3">
        <f t="shared" si="1"/>
        <v>1.1172003179919149E-2</v>
      </c>
      <c r="L9" s="3">
        <f t="shared" si="1"/>
        <v>9.932858032809579E-3</v>
      </c>
      <c r="M9" s="3">
        <f t="shared" si="1"/>
        <v>6.3502863298746954E-3</v>
      </c>
      <c r="N9" s="3">
        <f t="shared" si="1"/>
        <v>8.2426640290141767E-3</v>
      </c>
      <c r="O9" s="3">
        <f t="shared" si="1"/>
        <v>1.7625093353248692E-2</v>
      </c>
      <c r="P9" s="3">
        <f t="shared" si="1"/>
        <v>8.2456434717994194E-3</v>
      </c>
      <c r="Q9" s="3">
        <f t="shared" si="1"/>
        <v>1.3128924406752018E-2</v>
      </c>
      <c r="R9" s="3">
        <f t="shared" si="1"/>
        <v>1.2690355329949238E-2</v>
      </c>
      <c r="S9" s="3">
        <f t="shared" si="1"/>
        <v>1.0555948935468126E-2</v>
      </c>
      <c r="T9" s="4"/>
      <c r="U9" s="4"/>
      <c r="V9" s="4"/>
      <c r="W9" s="4"/>
    </row>
    <row r="10" spans="1:2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4"/>
    </row>
    <row r="11" spans="1:23">
      <c r="A11" s="4" t="s">
        <v>41</v>
      </c>
      <c r="B11" s="2">
        <v>5112</v>
      </c>
      <c r="C11" s="2">
        <v>77</v>
      </c>
      <c r="D11" s="2">
        <v>613</v>
      </c>
      <c r="E11" s="2">
        <v>403</v>
      </c>
      <c r="F11" s="2">
        <v>6</v>
      </c>
      <c r="G11" s="2">
        <v>89</v>
      </c>
      <c r="H11" s="2">
        <v>92</v>
      </c>
      <c r="I11" s="2">
        <v>165</v>
      </c>
      <c r="J11" s="2">
        <v>3</v>
      </c>
      <c r="K11" s="2">
        <v>1526</v>
      </c>
      <c r="L11" s="2">
        <v>157</v>
      </c>
      <c r="M11" s="2">
        <v>93</v>
      </c>
      <c r="N11" s="2">
        <v>14</v>
      </c>
      <c r="O11" s="2">
        <v>60</v>
      </c>
      <c r="P11" s="2">
        <v>163</v>
      </c>
      <c r="Q11" s="2">
        <v>143</v>
      </c>
      <c r="R11" s="2">
        <v>8</v>
      </c>
      <c r="S11" s="2">
        <v>1500</v>
      </c>
      <c r="T11" s="4"/>
      <c r="U11" s="4" t="s">
        <v>107</v>
      </c>
      <c r="V11" s="4"/>
      <c r="W11" s="4"/>
    </row>
    <row r="12" spans="1:23">
      <c r="A12" s="4" t="s">
        <v>43</v>
      </c>
      <c r="B12" s="2">
        <v>3129</v>
      </c>
      <c r="C12" s="2">
        <v>61</v>
      </c>
      <c r="D12" s="2">
        <v>263</v>
      </c>
      <c r="E12" s="2">
        <v>232</v>
      </c>
      <c r="F12" s="2">
        <v>4</v>
      </c>
      <c r="G12" s="2">
        <v>38</v>
      </c>
      <c r="H12" s="2">
        <v>52</v>
      </c>
      <c r="I12" s="2">
        <v>146</v>
      </c>
      <c r="J12" s="2">
        <v>1</v>
      </c>
      <c r="K12" s="2">
        <v>1013</v>
      </c>
      <c r="L12" s="2">
        <v>107</v>
      </c>
      <c r="M12" s="2">
        <v>24</v>
      </c>
      <c r="N12" s="2">
        <v>12</v>
      </c>
      <c r="O12" s="2">
        <v>52</v>
      </c>
      <c r="P12" s="2">
        <v>90</v>
      </c>
      <c r="Q12" s="2">
        <v>94</v>
      </c>
      <c r="R12" s="2">
        <v>7</v>
      </c>
      <c r="S12" s="2">
        <v>933</v>
      </c>
      <c r="T12" s="4"/>
      <c r="U12" s="4" t="s">
        <v>108</v>
      </c>
      <c r="V12" s="4"/>
      <c r="W12" s="4"/>
    </row>
    <row r="13" spans="1:23">
      <c r="A13" s="5" t="s">
        <v>55</v>
      </c>
      <c r="B13" s="3">
        <f>B11/B8</f>
        <v>0.51268679169591813</v>
      </c>
      <c r="C13" s="3">
        <f t="shared" ref="C13:S13" si="2">C11/C8</f>
        <v>0.56204379562043794</v>
      </c>
      <c r="D13" s="3">
        <f t="shared" si="2"/>
        <v>0.49716139497161393</v>
      </c>
      <c r="E13" s="3">
        <f t="shared" si="2"/>
        <v>0.49026763990267641</v>
      </c>
      <c r="F13" s="3">
        <f t="shared" si="2"/>
        <v>0.42857142857142855</v>
      </c>
      <c r="G13" s="3">
        <f t="shared" si="2"/>
        <v>0.43627450980392157</v>
      </c>
      <c r="H13" s="3">
        <f t="shared" si="2"/>
        <v>0.46938775510204084</v>
      </c>
      <c r="I13" s="3">
        <f t="shared" si="2"/>
        <v>0.53054662379421225</v>
      </c>
      <c r="J13" s="3">
        <f t="shared" si="2"/>
        <v>0.5</v>
      </c>
      <c r="K13" s="3">
        <f t="shared" si="2"/>
        <v>0.57759273277819834</v>
      </c>
      <c r="L13" s="3">
        <f t="shared" si="2"/>
        <v>0.54703832752613235</v>
      </c>
      <c r="M13" s="3">
        <f t="shared" si="2"/>
        <v>0.41517857142857145</v>
      </c>
      <c r="N13" s="3">
        <f t="shared" si="2"/>
        <v>0.56000000000000005</v>
      </c>
      <c r="O13" s="3">
        <f t="shared" si="2"/>
        <v>0.50847457627118642</v>
      </c>
      <c r="P13" s="3">
        <f t="shared" si="2"/>
        <v>0.47383720930232559</v>
      </c>
      <c r="Q13" s="3">
        <f t="shared" si="2"/>
        <v>0.44409937888198758</v>
      </c>
      <c r="R13" s="3">
        <f t="shared" si="2"/>
        <v>0.53333333333333333</v>
      </c>
      <c r="S13" s="3">
        <f t="shared" si="2"/>
        <v>0.48844024747639203</v>
      </c>
      <c r="T13" s="4"/>
      <c r="U13" s="4"/>
      <c r="V13" s="4"/>
      <c r="W13" s="4"/>
    </row>
    <row r="14" spans="1:23" s="23" customFormat="1">
      <c r="A14" s="5" t="s">
        <v>53</v>
      </c>
      <c r="B14" s="3">
        <f>B12/B8</f>
        <v>0.31381004914251331</v>
      </c>
      <c r="C14" s="3">
        <f t="shared" ref="C14:S14" si="3">C12/C8</f>
        <v>0.44525547445255476</v>
      </c>
      <c r="D14" s="3">
        <f t="shared" si="3"/>
        <v>0.21330089213300893</v>
      </c>
      <c r="E14" s="3">
        <f t="shared" si="3"/>
        <v>0.28223844282238442</v>
      </c>
      <c r="F14" s="3">
        <f t="shared" si="3"/>
        <v>0.2857142857142857</v>
      </c>
      <c r="G14" s="3">
        <f t="shared" si="3"/>
        <v>0.18627450980392157</v>
      </c>
      <c r="H14" s="3">
        <f t="shared" si="3"/>
        <v>0.26530612244897961</v>
      </c>
      <c r="I14" s="3">
        <f t="shared" si="3"/>
        <v>0.46945337620578781</v>
      </c>
      <c r="J14" s="3">
        <f t="shared" si="3"/>
        <v>0.16666666666666666</v>
      </c>
      <c r="K14" s="3">
        <f t="shared" si="3"/>
        <v>0.38342165026495079</v>
      </c>
      <c r="L14" s="3">
        <f t="shared" si="3"/>
        <v>0.37282229965156793</v>
      </c>
      <c r="M14" s="3">
        <f t="shared" si="3"/>
        <v>0.10714285714285714</v>
      </c>
      <c r="N14" s="3">
        <f t="shared" si="3"/>
        <v>0.48</v>
      </c>
      <c r="O14" s="3">
        <f t="shared" si="3"/>
        <v>0.44067796610169491</v>
      </c>
      <c r="P14" s="3">
        <f t="shared" si="3"/>
        <v>0.26162790697674421</v>
      </c>
      <c r="Q14" s="3">
        <f t="shared" si="3"/>
        <v>0.29192546583850931</v>
      </c>
      <c r="R14" s="3">
        <f t="shared" si="3"/>
        <v>0.46666666666666667</v>
      </c>
      <c r="S14" s="3">
        <f t="shared" si="3"/>
        <v>0.30380983393031585</v>
      </c>
      <c r="T14" s="5"/>
      <c r="U14" s="5"/>
      <c r="V14" s="5"/>
      <c r="W14" s="5"/>
    </row>
    <row r="15" spans="1:23" s="23" customForma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5"/>
    </row>
    <row r="16" spans="1:23">
      <c r="A16" s="4" t="s">
        <v>49</v>
      </c>
      <c r="B16" s="2">
        <v>185</v>
      </c>
      <c r="C16" s="2">
        <v>2</v>
      </c>
      <c r="D16" s="2">
        <v>28</v>
      </c>
      <c r="E16" s="2">
        <v>19</v>
      </c>
      <c r="F16" s="2">
        <v>0</v>
      </c>
      <c r="G16" s="2">
        <v>1</v>
      </c>
      <c r="H16" s="2">
        <v>7</v>
      </c>
      <c r="I16" s="2">
        <v>4</v>
      </c>
      <c r="J16" s="2">
        <v>0</v>
      </c>
      <c r="K16" s="2">
        <v>37</v>
      </c>
      <c r="L16" s="2">
        <v>7</v>
      </c>
      <c r="M16" s="2">
        <v>5</v>
      </c>
      <c r="N16" s="2">
        <v>1</v>
      </c>
      <c r="O16" s="2">
        <v>0</v>
      </c>
      <c r="P16" s="2">
        <v>9</v>
      </c>
      <c r="Q16" s="2">
        <v>10</v>
      </c>
      <c r="R16" s="2">
        <v>0</v>
      </c>
      <c r="S16" s="2">
        <v>55</v>
      </c>
      <c r="T16" s="4"/>
      <c r="U16" s="4" t="s">
        <v>109</v>
      </c>
      <c r="V16" s="4"/>
      <c r="W16" s="4"/>
    </row>
    <row r="17" spans="1:31">
      <c r="A17" s="4" t="s">
        <v>50</v>
      </c>
      <c r="B17" s="2">
        <v>4674</v>
      </c>
      <c r="C17" s="2">
        <v>58</v>
      </c>
      <c r="D17" s="2">
        <v>592</v>
      </c>
      <c r="E17" s="2">
        <v>400</v>
      </c>
      <c r="F17" s="2">
        <v>8</v>
      </c>
      <c r="G17" s="2">
        <v>114</v>
      </c>
      <c r="H17" s="2">
        <v>97</v>
      </c>
      <c r="I17" s="2">
        <v>142</v>
      </c>
      <c r="J17" s="2">
        <v>3</v>
      </c>
      <c r="K17" s="2">
        <v>1079</v>
      </c>
      <c r="L17" s="2">
        <v>123</v>
      </c>
      <c r="M17" s="2">
        <v>126</v>
      </c>
      <c r="N17" s="2">
        <v>10</v>
      </c>
      <c r="O17" s="2">
        <v>58</v>
      </c>
      <c r="P17" s="2">
        <v>172</v>
      </c>
      <c r="Q17" s="2">
        <v>169</v>
      </c>
      <c r="R17" s="2">
        <v>7</v>
      </c>
      <c r="S17" s="2">
        <v>1516</v>
      </c>
      <c r="T17" s="4"/>
      <c r="U17" s="4" t="s">
        <v>110</v>
      </c>
      <c r="V17" s="4"/>
      <c r="W17" s="4"/>
    </row>
    <row r="18" spans="1:3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4"/>
    </row>
    <row r="19" spans="1:31">
      <c r="A19" s="4" t="s">
        <v>114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</row>
    <row r="20" spans="1:31">
      <c r="A20" s="27" t="s">
        <v>115</v>
      </c>
      <c r="B20" s="29">
        <v>0.2349814461939625</v>
      </c>
      <c r="C20" s="29">
        <v>0.11678832116788321</v>
      </c>
      <c r="D20" s="29">
        <v>0.13057583130575831</v>
      </c>
      <c r="E20" s="29">
        <v>0.28345498783454987</v>
      </c>
      <c r="F20" s="29">
        <v>0.21428571428571427</v>
      </c>
      <c r="G20" s="29">
        <v>0.35294117647058826</v>
      </c>
      <c r="H20" s="29">
        <v>0.29591836734693877</v>
      </c>
      <c r="I20" s="29">
        <v>9.0032154340836015E-2</v>
      </c>
      <c r="J20" s="29">
        <v>0.33333333333333326</v>
      </c>
      <c r="K20" s="29">
        <v>0.26722180166540499</v>
      </c>
      <c r="L20" s="29">
        <v>0.26829268292682928</v>
      </c>
      <c r="M20" s="29">
        <v>0.29017857142857145</v>
      </c>
      <c r="N20" s="29">
        <v>0.12</v>
      </c>
      <c r="O20" s="29">
        <v>0.1864406779661017</v>
      </c>
      <c r="P20" s="29">
        <v>0.26744186046511625</v>
      </c>
      <c r="Q20" s="29">
        <v>0.16149068322981366</v>
      </c>
      <c r="R20" s="29">
        <v>0.13333333333333333</v>
      </c>
      <c r="S20" s="29">
        <v>0.24454575056984695</v>
      </c>
      <c r="T20" s="23"/>
      <c r="U20" s="4" t="s">
        <v>155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>
      <c r="A21" s="27" t="s">
        <v>116</v>
      </c>
      <c r="B21" s="29">
        <v>0.31561528432454117</v>
      </c>
      <c r="C21" s="29">
        <v>0.29197080291970801</v>
      </c>
      <c r="D21" s="29">
        <v>0.24655312246553124</v>
      </c>
      <c r="E21" s="29">
        <v>0.30413625304136255</v>
      </c>
      <c r="F21" s="29">
        <v>0.21428571428571427</v>
      </c>
      <c r="G21" s="29">
        <v>0.40686274509803921</v>
      </c>
      <c r="H21" s="29">
        <v>0.34693877551020408</v>
      </c>
      <c r="I21" s="29">
        <v>0.25401929260450162</v>
      </c>
      <c r="J21" s="29">
        <v>0</v>
      </c>
      <c r="K21" s="29">
        <v>0.33345950037850114</v>
      </c>
      <c r="L21" s="29">
        <v>0.31010452961672474</v>
      </c>
      <c r="M21" s="29">
        <v>0.36160714285714285</v>
      </c>
      <c r="N21" s="29">
        <v>0.36</v>
      </c>
      <c r="O21" s="29">
        <v>0.29661016949152541</v>
      </c>
      <c r="P21" s="29">
        <v>0.35174418604651164</v>
      </c>
      <c r="Q21" s="29">
        <v>0.24534161490683229</v>
      </c>
      <c r="R21" s="29">
        <v>0.2</v>
      </c>
      <c r="S21" s="29">
        <v>0.33279062194724846</v>
      </c>
      <c r="T21" s="23"/>
      <c r="U21" s="4" t="s">
        <v>156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>
      <c r="A22" s="27" t="s">
        <v>117</v>
      </c>
      <c r="B22" s="29">
        <v>0.28703239394243307</v>
      </c>
      <c r="C22" s="29">
        <v>0.3576642335766424</v>
      </c>
      <c r="D22" s="29">
        <v>0.31792376317923765</v>
      </c>
      <c r="E22" s="29">
        <v>0.27615571776155717</v>
      </c>
      <c r="F22" s="29">
        <v>0.2857142857142857</v>
      </c>
      <c r="G22" s="29">
        <v>0.20588235294117646</v>
      </c>
      <c r="H22" s="29">
        <v>0.26530612244897961</v>
      </c>
      <c r="I22" s="29">
        <v>0.33440514469453375</v>
      </c>
      <c r="J22" s="29">
        <v>0.16666666666666663</v>
      </c>
      <c r="K22" s="29">
        <v>0.26457229371688112</v>
      </c>
      <c r="L22" s="29">
        <v>0.30313588850174217</v>
      </c>
      <c r="M22" s="29">
        <v>0.25</v>
      </c>
      <c r="N22" s="29">
        <v>0.4</v>
      </c>
      <c r="O22" s="29">
        <v>0.39830508474576271</v>
      </c>
      <c r="P22" s="29">
        <v>0.27616279069767441</v>
      </c>
      <c r="Q22" s="29">
        <v>0.34472049689440992</v>
      </c>
      <c r="R22" s="29">
        <v>0.4</v>
      </c>
      <c r="S22" s="29">
        <v>0.28655161185281669</v>
      </c>
      <c r="T22" s="23"/>
      <c r="U22" s="4" t="s">
        <v>157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>
      <c r="A23" s="27" t="s">
        <v>118</v>
      </c>
      <c r="B23" s="29">
        <v>8.9258850666934106E-2</v>
      </c>
      <c r="C23" s="29">
        <v>8.0291970802919707E-2</v>
      </c>
      <c r="D23" s="29">
        <v>0.15815085158150852</v>
      </c>
      <c r="E23" s="29">
        <v>7.785888077858881E-2</v>
      </c>
      <c r="F23" s="29">
        <v>0.14285714285714285</v>
      </c>
      <c r="G23" s="29">
        <v>2.4509803921568631E-2</v>
      </c>
      <c r="H23" s="29">
        <v>5.6122448979591837E-2</v>
      </c>
      <c r="I23" s="29">
        <v>0.13826366559485531</v>
      </c>
      <c r="J23" s="29">
        <v>0.33333333333333326</v>
      </c>
      <c r="K23" s="29">
        <v>7.6835730507191516E-2</v>
      </c>
      <c r="L23" s="29">
        <v>8.0139372822299645E-2</v>
      </c>
      <c r="M23" s="29">
        <v>5.8035714285714288E-2</v>
      </c>
      <c r="N23" s="29">
        <v>0.08</v>
      </c>
      <c r="O23" s="29">
        <v>7.6271186440677971E-2</v>
      </c>
      <c r="P23" s="29">
        <v>6.9767441860465115E-2</v>
      </c>
      <c r="Q23" s="29">
        <v>0.12111801242236025</v>
      </c>
      <c r="R23" s="29">
        <v>6.6666666666666666E-2</v>
      </c>
      <c r="S23" s="29">
        <v>7.9127320091175513E-2</v>
      </c>
      <c r="T23" s="23"/>
      <c r="U23" s="4" t="s">
        <v>158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>
      <c r="A24" s="27" t="s">
        <v>119</v>
      </c>
      <c r="B24" s="29">
        <v>3.9915755691505364E-2</v>
      </c>
      <c r="C24" s="29">
        <v>5.1094890510948912E-2</v>
      </c>
      <c r="D24" s="29">
        <v>8.9213300892133016E-2</v>
      </c>
      <c r="E24" s="29">
        <v>2.5547445255474456E-2</v>
      </c>
      <c r="F24" s="29">
        <v>0.14285714285714285</v>
      </c>
      <c r="G24" s="29">
        <v>9.8039215686274508E-3</v>
      </c>
      <c r="H24" s="29">
        <v>3.0612244897959183E-2</v>
      </c>
      <c r="I24" s="29">
        <v>0.10289389067524116</v>
      </c>
      <c r="J24" s="29">
        <v>0.16666666666666663</v>
      </c>
      <c r="K24" s="29">
        <v>2.6873580620741865E-2</v>
      </c>
      <c r="L24" s="29">
        <v>1.0452961672473868E-2</v>
      </c>
      <c r="M24" s="29">
        <v>2.2321428571428572E-2</v>
      </c>
      <c r="N24" s="29">
        <v>0</v>
      </c>
      <c r="O24" s="29">
        <v>3.3898305084745763E-2</v>
      </c>
      <c r="P24" s="29">
        <v>1.1627906976744186E-2</v>
      </c>
      <c r="Q24" s="29">
        <v>6.5217391304347824E-2</v>
      </c>
      <c r="R24" s="29">
        <v>6.6666666666666666E-2</v>
      </c>
      <c r="S24" s="29">
        <v>3.5167697818300231E-2</v>
      </c>
      <c r="T24" s="23"/>
      <c r="U24" s="4" t="s">
        <v>159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>
      <c r="A25" s="27" t="s">
        <v>120</v>
      </c>
      <c r="B25" s="29">
        <v>2.5574165078728311E-2</v>
      </c>
      <c r="C25" s="29">
        <v>8.7591240875912413E-2</v>
      </c>
      <c r="D25" s="29">
        <v>4.9472830494728302E-2</v>
      </c>
      <c r="E25" s="29">
        <v>2.7980535279805353E-2</v>
      </c>
      <c r="F25" s="29">
        <v>0</v>
      </c>
      <c r="G25" s="29">
        <v>0</v>
      </c>
      <c r="H25" s="29">
        <v>5.1020408163265311E-3</v>
      </c>
      <c r="I25" s="29">
        <v>6.7524115755627015E-2</v>
      </c>
      <c r="J25" s="29">
        <v>0</v>
      </c>
      <c r="K25" s="29">
        <v>2.3467070401211199E-2</v>
      </c>
      <c r="L25" s="29">
        <v>2.0905923344947737E-2</v>
      </c>
      <c r="M25" s="29">
        <v>1.3392857142857142E-2</v>
      </c>
      <c r="N25" s="29">
        <v>0.04</v>
      </c>
      <c r="O25" s="29">
        <v>0</v>
      </c>
      <c r="P25" s="29">
        <v>1.1627906976744186E-2</v>
      </c>
      <c r="Q25" s="29">
        <v>4.9689440993788817E-2</v>
      </c>
      <c r="R25" s="29">
        <v>0.13333333333333333</v>
      </c>
      <c r="S25" s="29">
        <v>1.4001953760989904E-2</v>
      </c>
      <c r="T25" s="23"/>
      <c r="U25" s="4" t="s">
        <v>160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>
      <c r="A26" s="27" t="s">
        <v>121</v>
      </c>
      <c r="B26" s="29">
        <v>4.8139604854076819E-3</v>
      </c>
      <c r="C26" s="29">
        <v>7.2992700729927005E-3</v>
      </c>
      <c r="D26" s="29">
        <v>6.4882400648824008E-3</v>
      </c>
      <c r="E26" s="29">
        <v>3.6496350364963502E-3</v>
      </c>
      <c r="F26" s="29">
        <v>0</v>
      </c>
      <c r="G26" s="29">
        <v>0</v>
      </c>
      <c r="H26" s="29">
        <v>0</v>
      </c>
      <c r="I26" s="29">
        <v>6.4308681672025723E-3</v>
      </c>
      <c r="J26" s="29">
        <v>0</v>
      </c>
      <c r="K26" s="29">
        <v>4.163512490537472E-3</v>
      </c>
      <c r="L26" s="29">
        <v>6.9686411149825793E-3</v>
      </c>
      <c r="M26" s="29">
        <v>4.464285714285714E-3</v>
      </c>
      <c r="N26" s="29">
        <v>0</v>
      </c>
      <c r="O26" s="29">
        <v>8.4745762711864406E-3</v>
      </c>
      <c r="P26" s="29">
        <v>1.1627906976744186E-2</v>
      </c>
      <c r="Q26" s="29">
        <v>6.2111801242236021E-3</v>
      </c>
      <c r="R26" s="29">
        <v>0</v>
      </c>
      <c r="S26" s="29">
        <v>4.2331488114620642E-3</v>
      </c>
      <c r="T26" s="23"/>
      <c r="U26" s="4" t="s">
        <v>161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>
      <c r="A27" s="27" t="s">
        <v>122</v>
      </c>
      <c r="B27" s="29">
        <v>2.8081436164878147E-3</v>
      </c>
      <c r="C27" s="29">
        <v>7.2992700729927005E-3</v>
      </c>
      <c r="D27" s="29">
        <v>1.6220600162206002E-3</v>
      </c>
      <c r="E27" s="29">
        <v>1.2165450121654502E-3</v>
      </c>
      <c r="F27" s="29">
        <v>0</v>
      </c>
      <c r="G27" s="29">
        <v>0</v>
      </c>
      <c r="H27" s="29">
        <v>0</v>
      </c>
      <c r="I27" s="29">
        <v>6.4308681672025723E-3</v>
      </c>
      <c r="J27" s="29">
        <v>0</v>
      </c>
      <c r="K27" s="29">
        <v>3.4065102195306586E-3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6.2111801242236021E-3</v>
      </c>
      <c r="R27" s="29">
        <v>0</v>
      </c>
      <c r="S27" s="29">
        <v>3.5818951481602084E-3</v>
      </c>
      <c r="T27" s="23"/>
      <c r="U27" s="4" t="s">
        <v>162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>
      <c r="A28" s="2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>
      <c r="A29" s="4" t="s">
        <v>54</v>
      </c>
      <c r="B29" s="6">
        <v>7.4647477685287331</v>
      </c>
      <c r="C29" s="7">
        <v>10.11824817518248</v>
      </c>
      <c r="D29" s="7">
        <v>9.9488240064882394</v>
      </c>
      <c r="E29" s="7">
        <v>6.7700729927007295</v>
      </c>
      <c r="F29" s="7">
        <v>8.4571428571428573</v>
      </c>
      <c r="G29" s="7">
        <v>4.6107843137254907</v>
      </c>
      <c r="H29" s="7">
        <v>5.7964285714285708</v>
      </c>
      <c r="I29" s="7">
        <v>10.962057877813505</v>
      </c>
      <c r="J29" s="7">
        <v>9.6166666666666671</v>
      </c>
      <c r="K29" s="7">
        <v>6.8901968205904609</v>
      </c>
      <c r="L29" s="7">
        <v>6.5940766550522643</v>
      </c>
      <c r="M29" s="7">
        <v>6.0375000000000005</v>
      </c>
      <c r="N29" s="7">
        <v>7.0640000000000009</v>
      </c>
      <c r="O29" s="7">
        <v>7.0042372881355925</v>
      </c>
      <c r="P29" s="7">
        <v>6.5549418604651164</v>
      </c>
      <c r="Q29" s="7">
        <v>9.6372670807453407</v>
      </c>
      <c r="R29" s="7">
        <v>10.42</v>
      </c>
      <c r="S29" s="7">
        <v>7.0284272224031259</v>
      </c>
      <c r="T29" s="4"/>
      <c r="U29" s="4" t="s">
        <v>111</v>
      </c>
      <c r="V29" s="4"/>
      <c r="W29" s="4"/>
    </row>
    <row r="30" spans="1:3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4"/>
      <c r="W30" s="4"/>
    </row>
    <row r="31" spans="1:3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</row>
    <row r="32" spans="1:3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35" customFormat="1" ht="15">
      <c r="A33" s="24" t="s">
        <v>167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customFormat="1" ht="15">
      <c r="A34" s="30" t="s">
        <v>163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>
      <c r="B35" s="29"/>
    </row>
    <row r="37" spans="1: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3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3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3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3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3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3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3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3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3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3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2:19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2:19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2:19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2:19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2:19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Alle Gerichte</vt:lpstr>
      <vt:lpstr>Amtsgericht</vt:lpstr>
      <vt:lpstr>Landgericht insgesamt</vt:lpstr>
      <vt:lpstr>Landgericht Erstinstanz</vt:lpstr>
      <vt:lpstr>Landgericht Berufung</vt:lpstr>
      <vt:lpstr>Oberlandesgericht</vt:lpstr>
      <vt:lpstr>Sachgebiete (AG)</vt:lpstr>
    </vt:vector>
  </TitlesOfParts>
  <Manager/>
  <Company>Münchener Ausbildung zum Wirtschaftsmediator</Company>
  <LinksUpToDate>false</LinksUpToDate>
  <SharedDoc>false</SharedDoc>
  <HyperlinkBase>http://www.mediatorenausbildung.org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Güterichterstatistik 2014</dc:title>
  <dc:subject/>
  <dc:creator>Martin Fries</dc:creator>
  <cp:keywords/>
  <dc:description/>
  <cp:lastModifiedBy>Martin Fries</cp:lastModifiedBy>
  <cp:lastPrinted>2016-02-26T20:27:05Z</cp:lastPrinted>
  <dcterms:created xsi:type="dcterms:W3CDTF">2016-01-09T13:45:30Z</dcterms:created>
  <dcterms:modified xsi:type="dcterms:W3CDTF">2017-10-03T15:36:06Z</dcterms:modified>
  <cp:category/>
</cp:coreProperties>
</file>