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8800" windowHeight="17460" tabRatio="678"/>
  </bookViews>
  <sheets>
    <sheet name="Alle Gerichte" sheetId="7" r:id="rId1"/>
    <sheet name="Amtsgericht" sheetId="1" r:id="rId2"/>
    <sheet name="Landgericht insgesamt" sheetId="6" r:id="rId3"/>
    <sheet name="Landgericht Erstinstanz" sheetId="5" r:id="rId4"/>
    <sheet name="Landgericht Berufung" sheetId="2" r:id="rId5"/>
    <sheet name="Oberlandesgericht" sheetId="3" r:id="rId6"/>
    <sheet name="Sachgebiete (AG)" sheetId="4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8" i="5"/>
  <c r="B8" i="2"/>
  <c r="B8" i="3"/>
  <c r="B8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B21" i="7"/>
  <c r="B22" i="7"/>
  <c r="B23" i="7"/>
  <c r="B24" i="7"/>
  <c r="B25" i="7"/>
  <c r="B26" i="7"/>
  <c r="B27" i="7"/>
  <c r="B20" i="7"/>
  <c r="B4" i="6"/>
  <c r="B7" i="6"/>
  <c r="B8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B21" i="6"/>
  <c r="B22" i="6"/>
  <c r="B23" i="6"/>
  <c r="B24" i="6"/>
  <c r="B25" i="6"/>
  <c r="B26" i="6"/>
  <c r="B27" i="6"/>
  <c r="B20" i="6"/>
  <c r="L8" i="3"/>
  <c r="L13" i="3"/>
  <c r="M8" i="3"/>
  <c r="M13" i="3"/>
  <c r="N8" i="3"/>
  <c r="N13" i="3"/>
  <c r="O8" i="3"/>
  <c r="O13" i="3"/>
  <c r="P8" i="3"/>
  <c r="P13" i="3"/>
  <c r="Q8" i="3"/>
  <c r="Q13" i="3"/>
  <c r="R8" i="3"/>
  <c r="R13" i="3"/>
  <c r="S8" i="3"/>
  <c r="S13" i="3"/>
  <c r="T8" i="3"/>
  <c r="T13" i="3"/>
  <c r="U8" i="3"/>
  <c r="U13" i="3"/>
  <c r="V8" i="3"/>
  <c r="V13" i="3"/>
  <c r="W8" i="3"/>
  <c r="W13" i="3"/>
  <c r="X8" i="3"/>
  <c r="X13" i="3"/>
  <c r="Y8" i="3"/>
  <c r="Y13" i="3"/>
  <c r="Z8" i="3"/>
  <c r="Z13" i="3"/>
  <c r="AA8" i="3"/>
  <c r="AA13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C4" i="7"/>
  <c r="C29" i="7"/>
  <c r="D4" i="7"/>
  <c r="D29" i="7"/>
  <c r="E4" i="7"/>
  <c r="E29" i="7"/>
  <c r="F4" i="7"/>
  <c r="F29" i="7"/>
  <c r="G4" i="7"/>
  <c r="G29" i="7"/>
  <c r="H4" i="7"/>
  <c r="H29" i="7"/>
  <c r="I4" i="7"/>
  <c r="I29" i="7"/>
  <c r="J4" i="7"/>
  <c r="J29" i="7"/>
  <c r="K4" i="7"/>
  <c r="K29" i="7"/>
  <c r="L4" i="7"/>
  <c r="L29" i="7"/>
  <c r="M4" i="7"/>
  <c r="M29" i="7"/>
  <c r="N4" i="7"/>
  <c r="N29" i="7"/>
  <c r="O4" i="7"/>
  <c r="O29" i="7"/>
  <c r="P4" i="7"/>
  <c r="P29" i="7"/>
  <c r="Q4" i="7"/>
  <c r="Q29" i="7"/>
  <c r="R4" i="7"/>
  <c r="R29" i="7"/>
  <c r="S4" i="7"/>
  <c r="S29" i="7"/>
  <c r="T4" i="7"/>
  <c r="T29" i="7"/>
  <c r="U4" i="7"/>
  <c r="U29" i="7"/>
  <c r="V4" i="7"/>
  <c r="V29" i="7"/>
  <c r="W4" i="7"/>
  <c r="W29" i="7"/>
  <c r="X4" i="7"/>
  <c r="X29" i="7"/>
  <c r="Y4" i="7"/>
  <c r="Y29" i="7"/>
  <c r="Z4" i="7"/>
  <c r="Z29" i="7"/>
  <c r="AA4" i="7"/>
  <c r="AA29" i="7"/>
  <c r="AB4" i="7"/>
  <c r="AB29" i="7"/>
  <c r="AC4" i="7"/>
  <c r="AC29" i="7"/>
  <c r="AD4" i="7"/>
  <c r="AD29" i="7"/>
  <c r="AE4" i="7"/>
  <c r="AE29" i="7"/>
  <c r="B4" i="7"/>
  <c r="B29" i="7"/>
  <c r="S8" i="4"/>
  <c r="S13" i="4"/>
  <c r="C8" i="4"/>
  <c r="C13" i="4"/>
  <c r="D8" i="4"/>
  <c r="D13" i="4"/>
  <c r="E8" i="4"/>
  <c r="E13" i="4"/>
  <c r="F8" i="4"/>
  <c r="F13" i="4"/>
  <c r="G8" i="4"/>
  <c r="G13" i="4"/>
  <c r="H8" i="4"/>
  <c r="H13" i="4"/>
  <c r="I8" i="4"/>
  <c r="I13" i="4"/>
  <c r="J8" i="4"/>
  <c r="J13" i="4"/>
  <c r="K8" i="4"/>
  <c r="K13" i="4"/>
  <c r="L8" i="4"/>
  <c r="L13" i="4"/>
  <c r="M8" i="4"/>
  <c r="M13" i="4"/>
  <c r="N8" i="4"/>
  <c r="N13" i="4"/>
  <c r="O8" i="4"/>
  <c r="O13" i="4"/>
  <c r="P8" i="4"/>
  <c r="P13" i="4"/>
  <c r="Q8" i="4"/>
  <c r="Q13" i="4"/>
  <c r="R8" i="4"/>
  <c r="R13" i="4"/>
  <c r="B8" i="4"/>
  <c r="B13" i="4"/>
  <c r="B14" i="4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B17" i="7"/>
  <c r="B16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B12" i="7"/>
  <c r="B11" i="7"/>
  <c r="Z7" i="7"/>
  <c r="AA7" i="7"/>
  <c r="AB7" i="7"/>
  <c r="AC7" i="7"/>
  <c r="AD7" i="7"/>
  <c r="AE7" i="7"/>
  <c r="Z8" i="1"/>
  <c r="Z8" i="5"/>
  <c r="Z8" i="2"/>
  <c r="Z8" i="7"/>
  <c r="AA8" i="1"/>
  <c r="AA8" i="5"/>
  <c r="AA8" i="2"/>
  <c r="AA8" i="7"/>
  <c r="AB8" i="1"/>
  <c r="AB8" i="5"/>
  <c r="AB8" i="2"/>
  <c r="AB8" i="3"/>
  <c r="AB8" i="7"/>
  <c r="AC8" i="1"/>
  <c r="AC8" i="5"/>
  <c r="AC8" i="2"/>
  <c r="AC8" i="3"/>
  <c r="AC8" i="7"/>
  <c r="AD8" i="1"/>
  <c r="AD8" i="5"/>
  <c r="AD8" i="2"/>
  <c r="AD8" i="3"/>
  <c r="AD8" i="7"/>
  <c r="AE8" i="1"/>
  <c r="AE8" i="5"/>
  <c r="AE8" i="2"/>
  <c r="AE8" i="3"/>
  <c r="AE8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E8" i="1"/>
  <c r="E8" i="5"/>
  <c r="E8" i="2"/>
  <c r="E8" i="3"/>
  <c r="E8" i="7"/>
  <c r="F8" i="1"/>
  <c r="F8" i="5"/>
  <c r="F8" i="2"/>
  <c r="F8" i="3"/>
  <c r="F8" i="7"/>
  <c r="G8" i="1"/>
  <c r="G8" i="5"/>
  <c r="G8" i="2"/>
  <c r="G8" i="3"/>
  <c r="G8" i="7"/>
  <c r="H8" i="1"/>
  <c r="H8" i="5"/>
  <c r="H8" i="2"/>
  <c r="H8" i="3"/>
  <c r="H8" i="7"/>
  <c r="I8" i="1"/>
  <c r="I8" i="5"/>
  <c r="I8" i="2"/>
  <c r="I8" i="3"/>
  <c r="I8" i="7"/>
  <c r="J8" i="1"/>
  <c r="J8" i="5"/>
  <c r="J8" i="2"/>
  <c r="J8" i="3"/>
  <c r="J8" i="7"/>
  <c r="K8" i="1"/>
  <c r="K8" i="5"/>
  <c r="K8" i="2"/>
  <c r="K8" i="3"/>
  <c r="K8" i="7"/>
  <c r="L8" i="1"/>
  <c r="L8" i="5"/>
  <c r="L8" i="2"/>
  <c r="L8" i="7"/>
  <c r="M8" i="1"/>
  <c r="M8" i="5"/>
  <c r="M8" i="2"/>
  <c r="M8" i="7"/>
  <c r="N8" i="1"/>
  <c r="N8" i="5"/>
  <c r="N8" i="2"/>
  <c r="N8" i="7"/>
  <c r="O8" i="1"/>
  <c r="O8" i="5"/>
  <c r="O8" i="2"/>
  <c r="O8" i="7"/>
  <c r="P8" i="1"/>
  <c r="P8" i="5"/>
  <c r="P8" i="2"/>
  <c r="P8" i="7"/>
  <c r="Q8" i="1"/>
  <c r="Q8" i="5"/>
  <c r="Q8" i="2"/>
  <c r="Q8" i="7"/>
  <c r="R8" i="1"/>
  <c r="R8" i="5"/>
  <c r="R8" i="2"/>
  <c r="R8" i="7"/>
  <c r="S8" i="1"/>
  <c r="S8" i="5"/>
  <c r="S8" i="2"/>
  <c r="S8" i="7"/>
  <c r="T8" i="1"/>
  <c r="T8" i="5"/>
  <c r="T8" i="2"/>
  <c r="T8" i="7"/>
  <c r="U8" i="1"/>
  <c r="U8" i="5"/>
  <c r="U8" i="2"/>
  <c r="U8" i="7"/>
  <c r="V8" i="1"/>
  <c r="V8" i="5"/>
  <c r="V8" i="2"/>
  <c r="V8" i="7"/>
  <c r="W8" i="1"/>
  <c r="W8" i="5"/>
  <c r="W8" i="2"/>
  <c r="W8" i="7"/>
  <c r="X8" i="1"/>
  <c r="X8" i="5"/>
  <c r="X8" i="2"/>
  <c r="X8" i="7"/>
  <c r="Y8" i="1"/>
  <c r="Y8" i="5"/>
  <c r="Y8" i="2"/>
  <c r="Y8" i="7"/>
  <c r="C7" i="7"/>
  <c r="D7" i="7"/>
  <c r="C8" i="1"/>
  <c r="C8" i="5"/>
  <c r="C8" i="2"/>
  <c r="C8" i="3"/>
  <c r="C8" i="7"/>
  <c r="D8" i="1"/>
  <c r="D8" i="5"/>
  <c r="D8" i="2"/>
  <c r="D8" i="3"/>
  <c r="D8" i="7"/>
  <c r="B7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B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E4" i="6"/>
  <c r="E29" i="6"/>
  <c r="F4" i="6"/>
  <c r="F29" i="6"/>
  <c r="G4" i="6"/>
  <c r="G29" i="6"/>
  <c r="H4" i="6"/>
  <c r="H29" i="6"/>
  <c r="I4" i="6"/>
  <c r="I29" i="6"/>
  <c r="J4" i="6"/>
  <c r="J29" i="6"/>
  <c r="K4" i="6"/>
  <c r="K29" i="6"/>
  <c r="L4" i="6"/>
  <c r="L29" i="6"/>
  <c r="M4" i="6"/>
  <c r="M29" i="6"/>
  <c r="N4" i="6"/>
  <c r="N29" i="6"/>
  <c r="O4" i="6"/>
  <c r="O29" i="6"/>
  <c r="P4" i="6"/>
  <c r="P29" i="6"/>
  <c r="Q4" i="6"/>
  <c r="Q29" i="6"/>
  <c r="R4" i="6"/>
  <c r="R29" i="6"/>
  <c r="S4" i="6"/>
  <c r="S29" i="6"/>
  <c r="T4" i="6"/>
  <c r="T29" i="6"/>
  <c r="U4" i="6"/>
  <c r="U29" i="6"/>
  <c r="V4" i="6"/>
  <c r="V29" i="6"/>
  <c r="W4" i="6"/>
  <c r="W29" i="6"/>
  <c r="X4" i="6"/>
  <c r="X29" i="6"/>
  <c r="Y4" i="6"/>
  <c r="Y29" i="6"/>
  <c r="Z4" i="6"/>
  <c r="Z29" i="6"/>
  <c r="AA4" i="6"/>
  <c r="AA29" i="6"/>
  <c r="AB4" i="6"/>
  <c r="AB29" i="6"/>
  <c r="AC4" i="6"/>
  <c r="AC29" i="6"/>
  <c r="AD4" i="6"/>
  <c r="AD29" i="6"/>
  <c r="AE4" i="6"/>
  <c r="AE29" i="6"/>
  <c r="C4" i="6"/>
  <c r="C29" i="6"/>
  <c r="D4" i="6"/>
  <c r="D29" i="6"/>
  <c r="B29" i="6"/>
  <c r="AC16" i="6"/>
  <c r="AD16" i="6"/>
  <c r="AE16" i="6"/>
  <c r="AC17" i="6"/>
  <c r="AD17" i="6"/>
  <c r="AE17" i="6"/>
  <c r="T16" i="6"/>
  <c r="U16" i="6"/>
  <c r="V16" i="6"/>
  <c r="W16" i="6"/>
  <c r="X16" i="6"/>
  <c r="Y16" i="6"/>
  <c r="Z16" i="6"/>
  <c r="AA16" i="6"/>
  <c r="AB16" i="6"/>
  <c r="T17" i="6"/>
  <c r="U17" i="6"/>
  <c r="V17" i="6"/>
  <c r="W17" i="6"/>
  <c r="X17" i="6"/>
  <c r="Y17" i="6"/>
  <c r="Z17" i="6"/>
  <c r="AA17" i="6"/>
  <c r="AB17" i="6"/>
  <c r="O16" i="6"/>
  <c r="P16" i="6"/>
  <c r="Q16" i="6"/>
  <c r="R16" i="6"/>
  <c r="S16" i="6"/>
  <c r="O17" i="6"/>
  <c r="P17" i="6"/>
  <c r="Q17" i="6"/>
  <c r="R17" i="6"/>
  <c r="S17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B17" i="6"/>
  <c r="B16" i="6"/>
  <c r="Y11" i="6"/>
  <c r="Z11" i="6"/>
  <c r="AA11" i="6"/>
  <c r="AB11" i="6"/>
  <c r="AC11" i="6"/>
  <c r="AD11" i="6"/>
  <c r="AE11" i="6"/>
  <c r="Y12" i="6"/>
  <c r="Z12" i="6"/>
  <c r="AA12" i="6"/>
  <c r="AB12" i="6"/>
  <c r="AC12" i="6"/>
  <c r="AD12" i="6"/>
  <c r="AE12" i="6"/>
  <c r="P11" i="6"/>
  <c r="Q11" i="6"/>
  <c r="R11" i="6"/>
  <c r="S11" i="6"/>
  <c r="T11" i="6"/>
  <c r="U11" i="6"/>
  <c r="V11" i="6"/>
  <c r="W11" i="6"/>
  <c r="X11" i="6"/>
  <c r="P12" i="6"/>
  <c r="Q12" i="6"/>
  <c r="R12" i="6"/>
  <c r="S12" i="6"/>
  <c r="T12" i="6"/>
  <c r="U12" i="6"/>
  <c r="V12" i="6"/>
  <c r="W12" i="6"/>
  <c r="X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2" i="6"/>
  <c r="B11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C7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E8" i="6"/>
  <c r="AE14" i="6"/>
  <c r="AD8" i="6"/>
  <c r="AD14" i="6"/>
  <c r="AC8" i="6"/>
  <c r="AC14" i="6"/>
  <c r="AB8" i="6"/>
  <c r="AB14" i="6"/>
  <c r="AA8" i="6"/>
  <c r="AA14" i="6"/>
  <c r="Z8" i="6"/>
  <c r="Z14" i="6"/>
  <c r="Y8" i="6"/>
  <c r="Y14" i="6"/>
  <c r="X8" i="6"/>
  <c r="X14" i="6"/>
  <c r="W8" i="6"/>
  <c r="W14" i="6"/>
  <c r="V8" i="6"/>
  <c r="V14" i="6"/>
  <c r="U8" i="6"/>
  <c r="U14" i="6"/>
  <c r="T8" i="6"/>
  <c r="T14" i="6"/>
  <c r="S8" i="6"/>
  <c r="S14" i="6"/>
  <c r="R8" i="6"/>
  <c r="R14" i="6"/>
  <c r="Q8" i="6"/>
  <c r="Q14" i="6"/>
  <c r="P8" i="6"/>
  <c r="P14" i="6"/>
  <c r="O8" i="6"/>
  <c r="O14" i="6"/>
  <c r="N8" i="6"/>
  <c r="N14" i="6"/>
  <c r="M8" i="6"/>
  <c r="M14" i="6"/>
  <c r="L8" i="6"/>
  <c r="L14" i="6"/>
  <c r="K8" i="6"/>
  <c r="K14" i="6"/>
  <c r="J8" i="6"/>
  <c r="J14" i="6"/>
  <c r="I8" i="6"/>
  <c r="I14" i="6"/>
  <c r="H8" i="6"/>
  <c r="H14" i="6"/>
  <c r="G8" i="6"/>
  <c r="G14" i="6"/>
  <c r="F8" i="6"/>
  <c r="F14" i="6"/>
  <c r="E8" i="6"/>
  <c r="E14" i="6"/>
  <c r="D8" i="6"/>
  <c r="D14" i="6"/>
  <c r="C8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C13" i="3"/>
  <c r="D13" i="3"/>
  <c r="E13" i="3"/>
  <c r="F13" i="3"/>
  <c r="G13" i="3"/>
  <c r="H13" i="3"/>
  <c r="I13" i="3"/>
  <c r="J13" i="3"/>
  <c r="K13" i="3"/>
  <c r="AB13" i="3"/>
  <c r="AC13" i="3"/>
  <c r="AD13" i="3"/>
  <c r="AE13" i="3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B13" i="2"/>
  <c r="B13" i="3"/>
  <c r="B13" i="1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14" i="3"/>
  <c r="AD14" i="3"/>
  <c r="AC14" i="3"/>
  <c r="AB14" i="3"/>
  <c r="K14" i="3"/>
  <c r="J14" i="3"/>
  <c r="I14" i="3"/>
  <c r="H14" i="3"/>
  <c r="G14" i="3"/>
  <c r="F14" i="3"/>
  <c r="E14" i="3"/>
  <c r="D14" i="3"/>
  <c r="C14" i="3"/>
  <c r="B14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B9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B14" i="1"/>
</calcChain>
</file>

<file path=xl/sharedStrings.xml><?xml version="1.0" encoding="utf-8"?>
<sst xmlns="http://schemas.openxmlformats.org/spreadsheetml/2006/main" count="488" uniqueCount="167">
  <si>
    <t>Baden-Württemberg</t>
  </si>
  <si>
    <t>Bayern</t>
  </si>
  <si>
    <t>Berlin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</si>
  <si>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</si>
  <si>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</si>
  <si>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</si>
  <si>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</si>
  <si>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</si>
  <si>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</si>
  <si>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</si>
  <si>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</si>
  <si>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</si>
  <si>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</si>
  <si>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</si>
  <si>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Brandenburg</t>
  </si>
  <si>
    <t>Amtsgerichte</t>
  </si>
  <si>
    <t>Nordrhein-Westfalen</t>
  </si>
  <si>
    <t>Deutschland</t>
  </si>
  <si>
    <t>BW gesamt</t>
  </si>
  <si>
    <t>OLG-Bezirk Karlsruhe</t>
  </si>
  <si>
    <t>OLG-Bezirk Stuttgart</t>
  </si>
  <si>
    <t>Bayern gesamt</t>
  </si>
  <si>
    <t>OLG-Bezirk München</t>
  </si>
  <si>
    <t>OLG-Bezirk Bamberg</t>
  </si>
  <si>
    <t>OLG-Bezirk Nürnberg</t>
  </si>
  <si>
    <t>Nds. Gesamt</t>
  </si>
  <si>
    <t>OLG-Bezirk Braunschweig</t>
  </si>
  <si>
    <t>OLG-Bezirk Celle</t>
  </si>
  <si>
    <t>OLG-Bezirk Oldenburg</t>
  </si>
  <si>
    <t>NRW gesamt</t>
  </si>
  <si>
    <t>OLG-Bezirk Düsseldorf</t>
  </si>
  <si>
    <t>OLG-Bezirk Hamm</t>
  </si>
  <si>
    <t>OLG-Bezirk Köln</t>
  </si>
  <si>
    <t>RhPf gesamt</t>
  </si>
  <si>
    <t>OLG-Bezirk Koblenz</t>
  </si>
  <si>
    <t>OLG-Bezirk Zweibrücken</t>
  </si>
  <si>
    <t>Erledigte Verfahren</t>
  </si>
  <si>
    <t>Quelle</t>
  </si>
  <si>
    <t>Verweisquote</t>
  </si>
  <si>
    <t>Erledigt durch Vergleich</t>
  </si>
  <si>
    <t>Tab2_4 Lfd. Nr. 2</t>
  </si>
  <si>
    <t>Vollständig erledigt vor dem Güterichter</t>
  </si>
  <si>
    <t>Tab2_4 Lfd. Nr. 3</t>
  </si>
  <si>
    <t>Vollständig erledigt durch Vergleich vor dem Güterichter</t>
  </si>
  <si>
    <t>Tab2_4 Lfd. Nr. 5</t>
  </si>
  <si>
    <t>Erledigt ohne Verweis an den Güterichter</t>
  </si>
  <si>
    <t>Erledigt nach Verweis an den Güterichter</t>
  </si>
  <si>
    <t>Tab2_4 Lfd. Nr. 8</t>
  </si>
  <si>
    <t>Tab2_4 Lfd. Nr. 26</t>
  </si>
  <si>
    <t>Teilweise erledigt vor dem Güterichter</t>
  </si>
  <si>
    <t>Güterichterverfahren erfolglos</t>
  </si>
  <si>
    <t>Tab2_4 Lfd. Nr. 7</t>
  </si>
  <si>
    <t>Tab2_4 Lfd. Nr. 6</t>
  </si>
  <si>
    <t>Vergleichsquote des Güterichterverfahrens</t>
  </si>
  <si>
    <t>Ø Dauer erledigter Verfahren mit Güterichtertermin (Monate)</t>
  </si>
  <si>
    <t>Erledigungsquote des Güterichterverfahrens</t>
  </si>
  <si>
    <t>Im Güterichterverfahren teilweise erledigt</t>
  </si>
  <si>
    <t>Nach erfolglosem Güterichterverfahren anderweitig erledigt</t>
  </si>
  <si>
    <t>Landgerichte 1. Instanz</t>
  </si>
  <si>
    <t>Landgerichte 2. Instanz</t>
  </si>
  <si>
    <t>Oberlandesgerichte</t>
  </si>
  <si>
    <t>Tab2_4 Lfd. Nr. 1</t>
  </si>
  <si>
    <t>Tab5_4 Lfd. Nr. 1</t>
  </si>
  <si>
    <t>Tab5_4 Lfd. Nr. 2</t>
  </si>
  <si>
    <t>Tab5_4 Lfd. Nr. 8</t>
  </si>
  <si>
    <t>Tab5_4 Lfd. Nr. 5</t>
  </si>
  <si>
    <t>Tab5_4 Lfd. Nr. 3</t>
  </si>
  <si>
    <t>Tab5_4 Lfd. Nr. 6</t>
  </si>
  <si>
    <t>Tab5_4 Lfd. Nr. 7</t>
  </si>
  <si>
    <t>Tab5_4 Lfd. Nr. 26</t>
  </si>
  <si>
    <t>Tab6_4 Lfd. Nr. 1</t>
  </si>
  <si>
    <t>Tab6_4 Lfd. Nr. 2</t>
  </si>
  <si>
    <t>Tab6_4 Lfd. Nr. 8</t>
  </si>
  <si>
    <t>Tab6_4 Lfd. Nr. 5</t>
  </si>
  <si>
    <t>Tab6_4 Lfd. Nr. 3</t>
  </si>
  <si>
    <t>Tab6_4 Lfd. Nr. 6</t>
  </si>
  <si>
    <t>Tab6_4 Lfd. Nr. 7</t>
  </si>
  <si>
    <t>Tab6_4 Lfd. Nr. 26</t>
  </si>
  <si>
    <t>Tab8_4 Lfd. Nr. 1</t>
  </si>
  <si>
    <t>Tab8_4 Lfd. Nr. 2</t>
  </si>
  <si>
    <t>Tab8_4 Lfd. Nr. 8</t>
  </si>
  <si>
    <t>Tab8_4 Lfd. Nr. 5</t>
  </si>
  <si>
    <t>Tab8_4 Lfd. Nr. 3</t>
  </si>
  <si>
    <t>Tab8_4 Lfd. Nr. 6</t>
  </si>
  <si>
    <t>Tab8_4 Lfd. Nr. 7</t>
  </si>
  <si>
    <t>Tab8_4 Lfd. Nr. 26</t>
  </si>
  <si>
    <t>Summe</t>
  </si>
  <si>
    <t>Kaufsachen</t>
  </si>
  <si>
    <t>Sonstige Mietsachen</t>
  </si>
  <si>
    <t>Verkehrsunfallsachen</t>
  </si>
  <si>
    <t>Arzthaftungssachen</t>
  </si>
  <si>
    <t>Reisevertragssachen</t>
  </si>
  <si>
    <t>Kredit-/Leasingsachen</t>
  </si>
  <si>
    <t>Nachbarschaftssachen</t>
  </si>
  <si>
    <t>Wohnungsmietsachen</t>
  </si>
  <si>
    <t>Gesellschaftsrechtliche Streitigkeiten</t>
  </si>
  <si>
    <t>Sonstiger Verfahrensgegenstand</t>
  </si>
  <si>
    <t>Bau-/Architektensachen
(ohne Architektenhonorarsachen)</t>
  </si>
  <si>
    <t>Schuldrechtsanpassungs-
und Bodenrechtssachen
der neuen Länder</t>
  </si>
  <si>
    <t>Ansprüche aus Versicherungsverträgen
(ohne Verkehrsunfallsachen)</t>
  </si>
  <si>
    <t>Schadensersatzansprüche aus
vorsätzlicher Körperverletzung</t>
  </si>
  <si>
    <t>Honorarforderungen von
Personen, für die eine
besondere Honorarordnung gilt</t>
  </si>
  <si>
    <t>Wohnungseigentumssachen
nach § 43 Nrn. 1-4 WEG (Binnenstreitigkeiten)</t>
  </si>
  <si>
    <t>Wohnungseigentumssachen
nach § 43 Nr. 5 WEG (Klagen Dritter)</t>
  </si>
  <si>
    <t>Tab3 Lfd. Nr. 56</t>
  </si>
  <si>
    <t>Tab3 Lfd. Nr. 1</t>
  </si>
  <si>
    <t>Tab3 Lfd. Nr. 5</t>
  </si>
  <si>
    <t>Tab3 Lfd. Nr. 53</t>
  </si>
  <si>
    <t>Tab3 Lfd. Nr. 51</t>
  </si>
  <si>
    <t>Tab3 Lfd. Nr. 54</t>
  </si>
  <si>
    <t>Tab3 Lfd. Nr. 55</t>
  </si>
  <si>
    <t>Tab3 Lfd. Nr. 74</t>
  </si>
  <si>
    <t>Amtsgerichte, geordnet nach Sachgebieten</t>
  </si>
  <si>
    <t>Amtsgerichte, Landgerichte und Oberlandesgerichte</t>
  </si>
  <si>
    <t>Dauer der nach Verweis an den Güterichter erledigten Verfahren</t>
  </si>
  <si>
    <t>Anhängig max. 3 Monate</t>
  </si>
  <si>
    <t>Anhängig mehr als 3 bis max. 6 Monate</t>
  </si>
  <si>
    <t>Anhängig mehr als 6 bis max. 12 Monate</t>
  </si>
  <si>
    <t>Anhängig mehr als 12 bis max. 18 Monate</t>
  </si>
  <si>
    <t>Anhängig mehr als 18 bis max. 24 Monate</t>
  </si>
  <si>
    <t>Anhängig mehr als 24 bis max. 36 Monate</t>
  </si>
  <si>
    <t>Anhängig mehr als 36 bis max. 48 Monate</t>
  </si>
  <si>
    <t>Anhängig mehr 48 Monate</t>
  </si>
  <si>
    <t>Tab2_4 Lfd. Nr. 18</t>
  </si>
  <si>
    <t>Tab2_4 Lfd. Nr. 19</t>
  </si>
  <si>
    <t>Tab2_4 Lfd. Nr. 20</t>
  </si>
  <si>
    <t>Tab2_4 Lfd. Nr. 21</t>
  </si>
  <si>
    <t>Tab2_4 Lfd. Nr. 22</t>
  </si>
  <si>
    <t>Tab2_4 Lfd. Nr. 23</t>
  </si>
  <si>
    <t>Tab2_4 Lfd. Nr. 24</t>
  </si>
  <si>
    <t>Tab2_4 Lfd. Nr. 25</t>
  </si>
  <si>
    <t>Tab5_4 Lfd. Nr. 18</t>
  </si>
  <si>
    <t>Tab5_4 Lfd. Nr. 19</t>
  </si>
  <si>
    <t>Tab5_4 Lfd. Nr. 20</t>
  </si>
  <si>
    <t>Tab5_4 Lfd. Nr. 21</t>
  </si>
  <si>
    <t>Tab5_4 Lfd. Nr. 22</t>
  </si>
  <si>
    <t>Tab5_4 Lfd. Nr. 23</t>
  </si>
  <si>
    <t>Tab5_4 Lfd. Nr. 24</t>
  </si>
  <si>
    <t>Tab5_4 Lfd. Nr. 25</t>
  </si>
  <si>
    <t>Tab6_4 Lfd. Nr. 18</t>
  </si>
  <si>
    <t>Tab6_4 Lfd. Nr. 19</t>
  </si>
  <si>
    <t>Tab6_4 Lfd. Nr. 20</t>
  </si>
  <si>
    <t>Tab6_4 Lfd. Nr. 21</t>
  </si>
  <si>
    <t>Tab6_4 Lfd. Nr. 22</t>
  </si>
  <si>
    <t>Tab6_4 Lfd. Nr. 23</t>
  </si>
  <si>
    <t>Tab6_4 Lfd. Nr. 24</t>
  </si>
  <si>
    <t>Tab6_4 Lfd. Nr. 25</t>
  </si>
  <si>
    <t>Tab8_4 Lfd. Nr. 18</t>
  </si>
  <si>
    <t>Tab8_4 Lfd. Nr. 19</t>
  </si>
  <si>
    <t>Tab8_4 Lfd. Nr. 20</t>
  </si>
  <si>
    <t>Tab8_4 Lfd. Nr. 21</t>
  </si>
  <si>
    <t>Tab8_4 Lfd. Nr. 22</t>
  </si>
  <si>
    <t>Tab8_4 Lfd. Nr. 23</t>
  </si>
  <si>
    <t>Tab8_4 Lfd. Nr. 24</t>
  </si>
  <si>
    <t>Tab8_4 Lfd. Nr. 25</t>
  </si>
  <si>
    <t>Tab3 Lfd. Nr. 66</t>
  </si>
  <si>
    <t>Tab3 Lfd. Nr. 67</t>
  </si>
  <si>
    <t>Tab3 Lfd. Nr. 68</t>
  </si>
  <si>
    <t>Tab3 Lfd. Nr. 69</t>
  </si>
  <si>
    <t>Tab3 Lfd. Nr. 70</t>
  </si>
  <si>
    <t>Tab3 Lfd. Nr. 71</t>
  </si>
  <si>
    <t>Tab3 Lfd. Nr. 72</t>
  </si>
  <si>
    <t>Tab3 Lfd. Nr. 73</t>
  </si>
  <si>
    <t>Daten in roter Schrift stammen nicht unmittelbar vom Statistischen Bundesamt, sondern errechnen sich daraus (vgl. die jeweils hinterlegte Formel)</t>
  </si>
  <si>
    <t>Landgerichte beide Instanzen</t>
  </si>
  <si>
    <t>Quelle: Statistisches Bundesamt, Fachserie 10 Reihe 2.1, Rechtspflege Zivilgerichte 2017, Format xslx, genaue Fundstelle siehe Spalte U</t>
  </si>
  <si>
    <t>Güterichterstatistik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</si>
</sst>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\ ;\-#\ ###\ ##0\ ;&quot; - &quot;"/>
    <numFmt numFmtId="165" formatCode="0.0%"/>
    <numFmt numFmtId="166" formatCode="#\ ###\ ##0.0\ ;\-#\ ###\ ##0.0\ ;&quot; - &quot;"/>
    <numFmt numFmtId="167" formatCode="0.0_ ;\-0.0\ 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800000"/>
      <name val="Calibri"/>
      <family val="2"/>
      <scheme val="minor"/>
    </font>
    <font>
      <sz val="10"/>
      <name val="Calibri"/>
    </font>
    <font>
      <sz val="10"/>
      <color rgb="FF800000"/>
      <name val="Calibri"/>
    </font>
    <font>
      <sz val="10"/>
      <color theme="1"/>
      <name val="Calibri"/>
    </font>
    <font>
      <b/>
      <sz val="10"/>
      <color theme="1"/>
      <name val="Calibri"/>
    </font>
    <font>
      <sz val="12"/>
      <color rgb="FF8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</font>
    <font>
      <i/>
      <sz val="10"/>
      <color rgb="FF800000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3" fillId="0" borderId="0" xfId="0" applyNumberFormat="1" applyFont="1" applyFill="1" applyBorder="1"/>
    <xf numFmtId="165" fontId="4" fillId="0" borderId="0" xfId="0" applyNumberFormat="1" applyFont="1" applyFill="1" applyBorder="1"/>
    <xf numFmtId="0" fontId="5" fillId="0" borderId="0" xfId="0" applyFont="1" applyBorder="1"/>
    <xf numFmtId="0" fontId="4" fillId="0" borderId="0" xfId="0" applyFont="1" applyBorder="1"/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4" fillId="0" borderId="0" xfId="0" applyNumberFormat="1" applyFont="1" applyFill="1" applyBorder="1"/>
    <xf numFmtId="0" fontId="6" fillId="2" borderId="0" xfId="0" applyFont="1" applyFill="1" applyBorder="1"/>
    <xf numFmtId="0" fontId="1" fillId="2" borderId="0" xfId="0" applyFont="1" applyFill="1"/>
    <xf numFmtId="0" fontId="5" fillId="3" borderId="0" xfId="0" applyFont="1" applyFill="1" applyBorder="1"/>
    <xf numFmtId="0" fontId="0" fillId="3" borderId="0" xfId="0" applyFill="1"/>
    <xf numFmtId="0" fontId="6" fillId="0" borderId="0" xfId="0" applyFont="1" applyBorder="1"/>
    <xf numFmtId="0" fontId="7" fillId="0" borderId="0" xfId="0" applyFont="1"/>
    <xf numFmtId="166" fontId="4" fillId="0" borderId="0" xfId="0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 wrapText="1"/>
    </xf>
    <xf numFmtId="0" fontId="6" fillId="2" borderId="0" xfId="0" applyFont="1" applyFill="1"/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10" fillId="0" borderId="0" xfId="0" applyFont="1"/>
    <xf numFmtId="167" fontId="4" fillId="0" borderId="0" xfId="0" applyNumberFormat="1" applyFont="1" applyFill="1" applyBorder="1"/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11" fillId="0" borderId="0" xfId="0" applyFont="1" applyBorder="1"/>
    <xf numFmtId="0" fontId="6" fillId="2" borderId="0" xfId="0" applyFont="1" applyFill="1" applyBorder="1" applyAlignment="1">
      <alignment horizont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1" customFormat="1">
      <c r="A1" s="10" t="s">
        <v>166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/>
      <c r="AH1" s="10"/>
    </row>
    <row r="2" spans="1:34" s="13" customFormat="1">
      <c r="A2" s="12" t="s">
        <v>113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</row>
    <row r="3" spans="1:3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5" t="s">
        <v>36</v>
      </c>
      <c r="B4" s="9">
        <f>SUM(Amtsgericht!B4,'Landgericht Erstinstanz'!B4,'Landgericht Berufung'!B4,Oberlandesgericht!B4)</f>
        <v>1354175</v>
      </c>
      <c r="C4" s="9">
        <f>SUM(Amtsgericht!C4,'Landgericht Erstinstanz'!C4,'Landgericht Berufung'!C4,Oberlandesgericht!C4)</f>
        <v>148044</v>
      </c>
      <c r="D4" s="9">
        <f>SUM(Amtsgericht!D4,'Landgericht Erstinstanz'!D4,'Landgericht Berufung'!D4,Oberlandesgericht!D4)</f>
        <v>66226</v>
      </c>
      <c r="E4" s="9">
        <f>SUM(Amtsgericht!E4,'Landgericht Erstinstanz'!E4,'Landgericht Berufung'!E4,Oberlandesgericht!E4)</f>
        <v>81818</v>
      </c>
      <c r="F4" s="9">
        <f>SUM(Amtsgericht!F4,'Landgericht Erstinstanz'!F4,'Landgericht Berufung'!F4,Oberlandesgericht!F4)</f>
        <v>194679</v>
      </c>
      <c r="G4" s="9">
        <f>SUM(Amtsgericht!G4,'Landgericht Erstinstanz'!G4,'Landgericht Berufung'!G4,Oberlandesgericht!G4)</f>
        <v>120415</v>
      </c>
      <c r="H4" s="9">
        <f>SUM(Amtsgericht!H4,'Landgericht Erstinstanz'!H4,'Landgericht Berufung'!H4,Oberlandesgericht!H4)</f>
        <v>42837</v>
      </c>
      <c r="I4" s="9">
        <f>SUM(Amtsgericht!I4,'Landgericht Erstinstanz'!I4,'Landgericht Berufung'!I4,Oberlandesgericht!I4)</f>
        <v>31427</v>
      </c>
      <c r="J4" s="9">
        <f>SUM(Amtsgericht!J4,'Landgericht Erstinstanz'!J4,'Landgericht Berufung'!J4,Oberlandesgericht!J4)</f>
        <v>95758</v>
      </c>
      <c r="K4" s="9">
        <f>SUM(Amtsgericht!K4,'Landgericht Erstinstanz'!K4,'Landgericht Berufung'!K4,Oberlandesgericht!K4)</f>
        <v>35699</v>
      </c>
      <c r="L4" s="9">
        <f>SUM(Amtsgericht!L4,'Landgericht Erstinstanz'!L4,'Landgericht Berufung'!L4,Oberlandesgericht!L4)</f>
        <v>12241</v>
      </c>
      <c r="M4" s="9">
        <f>SUM(Amtsgericht!M4,'Landgericht Erstinstanz'!M4,'Landgericht Berufung'!M4,Oberlandesgericht!M4)</f>
        <v>50380</v>
      </c>
      <c r="N4" s="9">
        <f>SUM(Amtsgericht!N4,'Landgericht Erstinstanz'!N4,'Landgericht Berufung'!N4,Oberlandesgericht!N4)</f>
        <v>114730</v>
      </c>
      <c r="O4" s="9">
        <f>SUM(Amtsgericht!O4,'Landgericht Erstinstanz'!O4,'Landgericht Berufung'!O4,Oberlandesgericht!O4)</f>
        <v>21253</v>
      </c>
      <c r="P4" s="9">
        <f>SUM(Amtsgericht!P4,'Landgericht Erstinstanz'!P4,'Landgericht Berufung'!P4,Oberlandesgericht!P4)</f>
        <v>117310</v>
      </c>
      <c r="Q4" s="9">
        <f>SUM(Amtsgericht!Q4,'Landgericht Erstinstanz'!Q4,'Landgericht Berufung'!Q4,Oberlandesgericht!Q4)</f>
        <v>21744</v>
      </c>
      <c r="R4" s="9">
        <f>SUM(Amtsgericht!R4,'Landgericht Erstinstanz'!R4,'Landgericht Berufung'!R4,Oberlandesgericht!R4)</f>
        <v>62728</v>
      </c>
      <c r="S4" s="9">
        <f>SUM(Amtsgericht!S4,'Landgericht Erstinstanz'!S4,'Landgericht Berufung'!S4,Oberlandesgericht!S4)</f>
        <v>32838</v>
      </c>
      <c r="T4" s="9">
        <f>SUM(Amtsgericht!T4,'Landgericht Erstinstanz'!T4,'Landgericht Berufung'!T4,Oberlandesgericht!T4)</f>
        <v>336161</v>
      </c>
      <c r="U4" s="9">
        <f>SUM(Amtsgericht!U4,'Landgericht Erstinstanz'!U4,'Landgericht Berufung'!U4,Oberlandesgericht!U4)</f>
        <v>95901</v>
      </c>
      <c r="V4" s="9">
        <f>SUM(Amtsgericht!V4,'Landgericht Erstinstanz'!V4,'Landgericht Berufung'!V4,Oberlandesgericht!V4)</f>
        <v>144655</v>
      </c>
      <c r="W4" s="9">
        <f>SUM(Amtsgericht!W4,'Landgericht Erstinstanz'!W4,'Landgericht Berufung'!W4,Oberlandesgericht!W4)</f>
        <v>95605</v>
      </c>
      <c r="X4" s="9">
        <f>SUM(Amtsgericht!X4,'Landgericht Erstinstanz'!X4,'Landgericht Berufung'!X4,Oberlandesgericht!X4)</f>
        <v>63182</v>
      </c>
      <c r="Y4" s="9">
        <f>SUM(Amtsgericht!Y4,'Landgericht Erstinstanz'!Y4,'Landgericht Berufung'!Y4,Oberlandesgericht!Y4)</f>
        <v>40445</v>
      </c>
      <c r="Z4" s="9">
        <f>SUM(Amtsgericht!Z4,'Landgericht Erstinstanz'!Z4,'Landgericht Berufung'!Z4,Oberlandesgericht!Z4)</f>
        <v>22737</v>
      </c>
      <c r="AA4" s="9">
        <f>SUM(Amtsgericht!AA4,'Landgericht Erstinstanz'!AA4,'Landgericht Berufung'!AA4,Oberlandesgericht!AA4)</f>
        <v>17280</v>
      </c>
      <c r="AB4" s="9">
        <f>SUM(Amtsgericht!AB4,'Landgericht Erstinstanz'!AB4,'Landgericht Berufung'!AB4,Oberlandesgericht!AB4)</f>
        <v>51634</v>
      </c>
      <c r="AC4" s="9">
        <f>SUM(Amtsgericht!AC4,'Landgericht Erstinstanz'!AC4,'Landgericht Berufung'!AC4,Oberlandesgericht!AC4)</f>
        <v>27236</v>
      </c>
      <c r="AD4" s="9">
        <f>SUM(Amtsgericht!AD4,'Landgericht Erstinstanz'!AD4,'Landgericht Berufung'!AD4,Oberlandesgericht!AD4)</f>
        <v>43208</v>
      </c>
      <c r="AE4" s="9">
        <f>SUM(Amtsgericht!AE4,'Landgericht Erstinstanz'!AE4,'Landgericht Berufung'!AE4,Oberlandesgericht!AE4)</f>
        <v>25380</v>
      </c>
      <c r="AF4" s="2"/>
      <c r="AG4" s="4"/>
      <c r="AH4" s="4"/>
    </row>
    <row r="5" spans="1:34">
      <c r="A5" s="5" t="s">
        <v>39</v>
      </c>
      <c r="B5" s="9">
        <f>SUM(Amtsgericht!B5,'Landgericht Erstinstanz'!B5,'Landgericht Berufung'!B5,Oberlandesgericht!B5)</f>
        <v>247549</v>
      </c>
      <c r="C5" s="9">
        <f>SUM(Amtsgericht!C5,'Landgericht Erstinstanz'!C5,'Landgericht Berufung'!C5,Oberlandesgericht!C5)</f>
        <v>34197</v>
      </c>
      <c r="D5" s="9">
        <f>SUM(Amtsgericht!D5,'Landgericht Erstinstanz'!D5,'Landgericht Berufung'!D5,Oberlandesgericht!D5)</f>
        <v>14310</v>
      </c>
      <c r="E5" s="9">
        <f>SUM(Amtsgericht!E5,'Landgericht Erstinstanz'!E5,'Landgericht Berufung'!E5,Oberlandesgericht!E5)</f>
        <v>19887</v>
      </c>
      <c r="F5" s="9">
        <f>SUM(Amtsgericht!F5,'Landgericht Erstinstanz'!F5,'Landgericht Berufung'!F5,Oberlandesgericht!F5)</f>
        <v>42341</v>
      </c>
      <c r="G5" s="9">
        <f>SUM(Amtsgericht!G5,'Landgericht Erstinstanz'!G5,'Landgericht Berufung'!G5,Oberlandesgericht!G5)</f>
        <v>25764</v>
      </c>
      <c r="H5" s="9">
        <f>SUM(Amtsgericht!H5,'Landgericht Erstinstanz'!H5,'Landgericht Berufung'!H5,Oberlandesgericht!H5)</f>
        <v>9462</v>
      </c>
      <c r="I5" s="9">
        <f>SUM(Amtsgericht!I5,'Landgericht Erstinstanz'!I5,'Landgericht Berufung'!I5,Oberlandesgericht!I5)</f>
        <v>7115</v>
      </c>
      <c r="J5" s="9">
        <f>SUM(Amtsgericht!J5,'Landgericht Erstinstanz'!J5,'Landgericht Berufung'!J5,Oberlandesgericht!J5)</f>
        <v>13020</v>
      </c>
      <c r="K5" s="9">
        <f>SUM(Amtsgericht!K5,'Landgericht Erstinstanz'!K5,'Landgericht Berufung'!K5,Oberlandesgericht!K5)</f>
        <v>5408</v>
      </c>
      <c r="L5" s="9">
        <f>SUM(Amtsgericht!L5,'Landgericht Erstinstanz'!L5,'Landgericht Berufung'!L5,Oberlandesgericht!L5)</f>
        <v>2220</v>
      </c>
      <c r="M5" s="9">
        <f>SUM(Amtsgericht!M5,'Landgericht Erstinstanz'!M5,'Landgericht Berufung'!M5,Oberlandesgericht!M5)</f>
        <v>7715</v>
      </c>
      <c r="N5" s="9">
        <f>SUM(Amtsgericht!N5,'Landgericht Erstinstanz'!N5,'Landgericht Berufung'!N5,Oberlandesgericht!N5)</f>
        <v>20318</v>
      </c>
      <c r="O5" s="9">
        <f>SUM(Amtsgericht!O5,'Landgericht Erstinstanz'!O5,'Landgericht Berufung'!O5,Oberlandesgericht!O5)</f>
        <v>3403</v>
      </c>
      <c r="P5" s="9">
        <f>SUM(Amtsgericht!P5,'Landgericht Erstinstanz'!P5,'Landgericht Berufung'!P5,Oberlandesgericht!P5)</f>
        <v>21510</v>
      </c>
      <c r="Q5" s="9">
        <f>SUM(Amtsgericht!Q5,'Landgericht Erstinstanz'!Q5,'Landgericht Berufung'!Q5,Oberlandesgericht!Q5)</f>
        <v>3193</v>
      </c>
      <c r="R5" s="9">
        <f>SUM(Amtsgericht!R5,'Landgericht Erstinstanz'!R5,'Landgericht Berufung'!R5,Oberlandesgericht!R5)</f>
        <v>11681</v>
      </c>
      <c r="S5" s="9">
        <f>SUM(Amtsgericht!S5,'Landgericht Erstinstanz'!S5,'Landgericht Berufung'!S5,Oberlandesgericht!S5)</f>
        <v>6636</v>
      </c>
      <c r="T5" s="9">
        <f>SUM(Amtsgericht!T5,'Landgericht Erstinstanz'!T5,'Landgericht Berufung'!T5,Oberlandesgericht!T5)</f>
        <v>56981</v>
      </c>
      <c r="U5" s="9">
        <f>SUM(Amtsgericht!U5,'Landgericht Erstinstanz'!U5,'Landgericht Berufung'!U5,Oberlandesgericht!U5)</f>
        <v>14487</v>
      </c>
      <c r="V5" s="9">
        <f>SUM(Amtsgericht!V5,'Landgericht Erstinstanz'!V5,'Landgericht Berufung'!V5,Oberlandesgericht!V5)</f>
        <v>27284</v>
      </c>
      <c r="W5" s="9">
        <f>SUM(Amtsgericht!W5,'Landgericht Erstinstanz'!W5,'Landgericht Berufung'!W5,Oberlandesgericht!W5)</f>
        <v>15210</v>
      </c>
      <c r="X5" s="9">
        <f>SUM(Amtsgericht!X5,'Landgericht Erstinstanz'!X5,'Landgericht Berufung'!X5,Oberlandesgericht!X5)</f>
        <v>11094</v>
      </c>
      <c r="Y5" s="9">
        <f>SUM(Amtsgericht!Y5,'Landgericht Erstinstanz'!Y5,'Landgericht Berufung'!Y5,Oberlandesgericht!Y5)</f>
        <v>6953</v>
      </c>
      <c r="Z5" s="9">
        <f>SUM(Amtsgericht!Z5,'Landgericht Erstinstanz'!Z5,'Landgericht Berufung'!Z5,Oberlandesgericht!Z5)</f>
        <v>4141</v>
      </c>
      <c r="AA5" s="9">
        <f>SUM(Amtsgericht!AA5,'Landgericht Erstinstanz'!AA5,'Landgericht Berufung'!AA5,Oberlandesgericht!AA5)</f>
        <v>3527</v>
      </c>
      <c r="AB5" s="9">
        <f>SUM(Amtsgericht!AB5,'Landgericht Erstinstanz'!AB5,'Landgericht Berufung'!AB5,Oberlandesgericht!AB5)</f>
        <v>9099</v>
      </c>
      <c r="AC5" s="9">
        <f>SUM(Amtsgericht!AC5,'Landgericht Erstinstanz'!AC5,'Landgericht Berufung'!AC5,Oberlandesgericht!AC5)</f>
        <v>3725</v>
      </c>
      <c r="AD5" s="9">
        <f>SUM(Amtsgericht!AD5,'Landgericht Erstinstanz'!AD5,'Landgericht Berufung'!AD5,Oberlandesgericht!AD5)</f>
        <v>8343</v>
      </c>
      <c r="AE5" s="9">
        <f>SUM(Amtsgericht!AE5,'Landgericht Erstinstanz'!AE5,'Landgericht Berufung'!AE5,Oberlandesgericht!AE5)</f>
        <v>4648</v>
      </c>
      <c r="AF5" s="2"/>
      <c r="AG5" s="4"/>
      <c r="AH5" s="4"/>
    </row>
    <row r="6" spans="1:34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4"/>
      <c r="AG6" s="4"/>
      <c r="AH6" s="4"/>
    </row>
    <row r="7" spans="1:34">
      <c r="A7" s="5" t="s">
        <v>45</v>
      </c>
      <c r="B7" s="9">
        <f>SUM(Amtsgericht!B7,'Landgericht Erstinstanz'!B7,'Landgericht Berufung'!B7,Oberlandesgericht!B7)</f>
        <v>1339334</v>
      </c>
      <c r="C7" s="9">
        <f>SUM(Amtsgericht!C7,'Landgericht Erstinstanz'!C7,'Landgericht Berufung'!C7,Oberlandesgericht!C7)</f>
        <v>146833</v>
      </c>
      <c r="D7" s="9">
        <f>SUM(Amtsgericht!D7,'Landgericht Erstinstanz'!D7,'Landgericht Berufung'!D7,Oberlandesgericht!D7)</f>
        <v>65356</v>
      </c>
      <c r="E7" s="9">
        <f>SUM(Amtsgericht!E7,'Landgericht Erstinstanz'!E7,'Landgericht Berufung'!E7,Oberlandesgericht!E7)</f>
        <v>81477</v>
      </c>
      <c r="F7" s="9">
        <f>SUM(Amtsgericht!F7,'Landgericht Erstinstanz'!F7,'Landgericht Berufung'!F7,Oberlandesgericht!F7)</f>
        <v>193923</v>
      </c>
      <c r="G7" s="9">
        <f>SUM(Amtsgericht!G7,'Landgericht Erstinstanz'!G7,'Landgericht Berufung'!G7,Oberlandesgericht!G7)</f>
        <v>119999</v>
      </c>
      <c r="H7" s="9">
        <f>SUM(Amtsgericht!H7,'Landgericht Erstinstanz'!H7,'Landgericht Berufung'!H7,Oberlandesgericht!H7)</f>
        <v>42685</v>
      </c>
      <c r="I7" s="9">
        <f>SUM(Amtsgericht!I7,'Landgericht Erstinstanz'!I7,'Landgericht Berufung'!I7,Oberlandesgericht!I7)</f>
        <v>31239</v>
      </c>
      <c r="J7" s="9">
        <f>SUM(Amtsgericht!J7,'Landgericht Erstinstanz'!J7,'Landgericht Berufung'!J7,Oberlandesgericht!J7)</f>
        <v>94835</v>
      </c>
      <c r="K7" s="9">
        <f>SUM(Amtsgericht!K7,'Landgericht Erstinstanz'!K7,'Landgericht Berufung'!K7,Oberlandesgericht!K7)</f>
        <v>35512</v>
      </c>
      <c r="L7" s="9">
        <f>SUM(Amtsgericht!L7,'Landgericht Erstinstanz'!L7,'Landgericht Berufung'!L7,Oberlandesgericht!L7)</f>
        <v>12118</v>
      </c>
      <c r="M7" s="9">
        <f>SUM(Amtsgericht!M7,'Landgericht Erstinstanz'!M7,'Landgericht Berufung'!M7,Oberlandesgericht!M7)</f>
        <v>50227</v>
      </c>
      <c r="N7" s="9">
        <f>SUM(Amtsgericht!N7,'Landgericht Erstinstanz'!N7,'Landgericht Berufung'!N7,Oberlandesgericht!N7)</f>
        <v>114393</v>
      </c>
      <c r="O7" s="9">
        <f>SUM(Amtsgericht!O7,'Landgericht Erstinstanz'!O7,'Landgericht Berufung'!O7,Oberlandesgericht!O7)</f>
        <v>20374</v>
      </c>
      <c r="P7" s="9">
        <f>SUM(Amtsgericht!P7,'Landgericht Erstinstanz'!P7,'Landgericht Berufung'!P7,Oberlandesgericht!P7)</f>
        <v>114462</v>
      </c>
      <c r="Q7" s="9">
        <f>SUM(Amtsgericht!Q7,'Landgericht Erstinstanz'!Q7,'Landgericht Berufung'!Q7,Oberlandesgericht!Q7)</f>
        <v>21062</v>
      </c>
      <c r="R7" s="9">
        <f>SUM(Amtsgericht!R7,'Landgericht Erstinstanz'!R7,'Landgericht Berufung'!R7,Oberlandesgericht!R7)</f>
        <v>61402</v>
      </c>
      <c r="S7" s="9">
        <f>SUM(Amtsgericht!S7,'Landgericht Erstinstanz'!S7,'Landgericht Berufung'!S7,Oberlandesgericht!S7)</f>
        <v>31998</v>
      </c>
      <c r="T7" s="9">
        <f>SUM(Amtsgericht!T7,'Landgericht Erstinstanz'!T7,'Landgericht Berufung'!T7,Oberlandesgericht!T7)</f>
        <v>331862</v>
      </c>
      <c r="U7" s="9">
        <f>SUM(Amtsgericht!U7,'Landgericht Erstinstanz'!U7,'Landgericht Berufung'!U7,Oberlandesgericht!U7)</f>
        <v>94903</v>
      </c>
      <c r="V7" s="9">
        <f>SUM(Amtsgericht!V7,'Landgericht Erstinstanz'!V7,'Landgericht Berufung'!V7,Oberlandesgericht!V7)</f>
        <v>142949</v>
      </c>
      <c r="W7" s="9">
        <f>SUM(Amtsgericht!W7,'Landgericht Erstinstanz'!W7,'Landgericht Berufung'!W7,Oberlandesgericht!W7)</f>
        <v>94010</v>
      </c>
      <c r="X7" s="9">
        <f>SUM(Amtsgericht!X7,'Landgericht Erstinstanz'!X7,'Landgericht Berufung'!X7,Oberlandesgericht!X7)</f>
        <v>62806</v>
      </c>
      <c r="Y7" s="9">
        <f>SUM(Amtsgericht!Y7,'Landgericht Erstinstanz'!Y7,'Landgericht Berufung'!Y7,Oberlandesgericht!Y7)</f>
        <v>40374</v>
      </c>
      <c r="Z7" s="9">
        <f>SUM(Amtsgericht!Z7,'Landgericht Erstinstanz'!Z7,'Landgericht Berufung'!Z7,Oberlandesgericht!Z7)</f>
        <v>22432</v>
      </c>
      <c r="AA7" s="9">
        <f>SUM(Amtsgericht!AA7,'Landgericht Erstinstanz'!AA7,'Landgericht Berufung'!AA7,Oberlandesgericht!AA7)</f>
        <v>16862</v>
      </c>
      <c r="AB7" s="9">
        <f>SUM(Amtsgericht!AB7,'Landgericht Erstinstanz'!AB7,'Landgericht Berufung'!AB7,Oberlandesgericht!AB7)</f>
        <v>51446</v>
      </c>
      <c r="AC7" s="9">
        <f>SUM(Amtsgericht!AC7,'Landgericht Erstinstanz'!AC7,'Landgericht Berufung'!AC7,Oberlandesgericht!AC7)</f>
        <v>26880</v>
      </c>
      <c r="AD7" s="9">
        <f>SUM(Amtsgericht!AD7,'Landgericht Erstinstanz'!AD7,'Landgericht Berufung'!AD7,Oberlandesgericht!AD7)</f>
        <v>41572</v>
      </c>
      <c r="AE7" s="9">
        <f>SUM(Amtsgericht!AE7,'Landgericht Erstinstanz'!AE7,'Landgericht Berufung'!AE7,Oberlandesgericht!AE7)</f>
        <v>25229</v>
      </c>
      <c r="AF7" s="4"/>
      <c r="AG7" s="4"/>
      <c r="AH7" s="4"/>
    </row>
    <row r="8" spans="1:34">
      <c r="A8" s="5" t="s">
        <v>46</v>
      </c>
      <c r="B8" s="9">
        <f>SUM(Amtsgericht!B8,'Landgericht Erstinstanz'!B8,'Landgericht Berufung'!B8,Oberlandesgericht!B8)</f>
        <v>14841</v>
      </c>
      <c r="C8" s="9">
        <f>SUM(Amtsgericht!C8,'Landgericht Erstinstanz'!C8,'Landgericht Berufung'!C8,Oberlandesgericht!C8)</f>
        <v>1211</v>
      </c>
      <c r="D8" s="9">
        <f>SUM(Amtsgericht!D8,'Landgericht Erstinstanz'!D8,'Landgericht Berufung'!D8,Oberlandesgericht!D8)</f>
        <v>870</v>
      </c>
      <c r="E8" s="9">
        <f>SUM(Amtsgericht!E8,'Landgericht Erstinstanz'!E8,'Landgericht Berufung'!E8,Oberlandesgericht!E8)</f>
        <v>341</v>
      </c>
      <c r="F8" s="9">
        <f>SUM(Amtsgericht!F8,'Landgericht Erstinstanz'!F8,'Landgericht Berufung'!F8,Oberlandesgericht!F8)</f>
        <v>756</v>
      </c>
      <c r="G8" s="9">
        <f>SUM(Amtsgericht!G8,'Landgericht Erstinstanz'!G8,'Landgericht Berufung'!G8,Oberlandesgericht!G8)</f>
        <v>416</v>
      </c>
      <c r="H8" s="9">
        <f>SUM(Amtsgericht!H8,'Landgericht Erstinstanz'!H8,'Landgericht Berufung'!H8,Oberlandesgericht!H8)</f>
        <v>152</v>
      </c>
      <c r="I8" s="9">
        <f>SUM(Amtsgericht!I8,'Landgericht Erstinstanz'!I8,'Landgericht Berufung'!I8,Oberlandesgericht!I8)</f>
        <v>188</v>
      </c>
      <c r="J8" s="9">
        <f>SUM(Amtsgericht!J8,'Landgericht Erstinstanz'!J8,'Landgericht Berufung'!J8,Oberlandesgericht!J8)</f>
        <v>923</v>
      </c>
      <c r="K8" s="9">
        <f>SUM(Amtsgericht!K8,'Landgericht Erstinstanz'!K8,'Landgericht Berufung'!K8,Oberlandesgericht!K8)</f>
        <v>187</v>
      </c>
      <c r="L8" s="9">
        <f>SUM(Amtsgericht!L8,'Landgericht Erstinstanz'!L8,'Landgericht Berufung'!L8,Oberlandesgericht!L8)</f>
        <v>123</v>
      </c>
      <c r="M8" s="9">
        <f>SUM(Amtsgericht!M8,'Landgericht Erstinstanz'!M8,'Landgericht Berufung'!M8,Oberlandesgericht!M8)</f>
        <v>153</v>
      </c>
      <c r="N8" s="9">
        <f>SUM(Amtsgericht!N8,'Landgericht Erstinstanz'!N8,'Landgericht Berufung'!N8,Oberlandesgericht!N8)</f>
        <v>337</v>
      </c>
      <c r="O8" s="9">
        <f>SUM(Amtsgericht!O8,'Landgericht Erstinstanz'!O8,'Landgericht Berufung'!O8,Oberlandesgericht!O8)</f>
        <v>879</v>
      </c>
      <c r="P8" s="9">
        <f>SUM(Amtsgericht!P8,'Landgericht Erstinstanz'!P8,'Landgericht Berufung'!P8,Oberlandesgericht!P8)</f>
        <v>2848</v>
      </c>
      <c r="Q8" s="9">
        <f>SUM(Amtsgericht!Q8,'Landgericht Erstinstanz'!Q8,'Landgericht Berufung'!Q8,Oberlandesgericht!Q8)</f>
        <v>682</v>
      </c>
      <c r="R8" s="9">
        <f>SUM(Amtsgericht!R8,'Landgericht Erstinstanz'!R8,'Landgericht Berufung'!R8,Oberlandesgericht!R8)</f>
        <v>1326</v>
      </c>
      <c r="S8" s="9">
        <f>SUM(Amtsgericht!S8,'Landgericht Erstinstanz'!S8,'Landgericht Berufung'!S8,Oberlandesgericht!S8)</f>
        <v>840</v>
      </c>
      <c r="T8" s="9">
        <f>SUM(Amtsgericht!T8,'Landgericht Erstinstanz'!T8,'Landgericht Berufung'!T8,Oberlandesgericht!T8)</f>
        <v>4299</v>
      </c>
      <c r="U8" s="9">
        <f>SUM(Amtsgericht!U8,'Landgericht Erstinstanz'!U8,'Landgericht Berufung'!U8,Oberlandesgericht!U8)</f>
        <v>998</v>
      </c>
      <c r="V8" s="9">
        <f>SUM(Amtsgericht!V8,'Landgericht Erstinstanz'!V8,'Landgericht Berufung'!V8,Oberlandesgericht!V8)</f>
        <v>1706</v>
      </c>
      <c r="W8" s="9">
        <f>SUM(Amtsgericht!W8,'Landgericht Erstinstanz'!W8,'Landgericht Berufung'!W8,Oberlandesgericht!W8)</f>
        <v>1595</v>
      </c>
      <c r="X8" s="9">
        <f>SUM(Amtsgericht!X8,'Landgericht Erstinstanz'!X8,'Landgericht Berufung'!X8,Oberlandesgericht!X8)</f>
        <v>376</v>
      </c>
      <c r="Y8" s="9">
        <f>SUM(Amtsgericht!Y8,'Landgericht Erstinstanz'!Y8,'Landgericht Berufung'!Y8,Oberlandesgericht!Y8)</f>
        <v>71</v>
      </c>
      <c r="Z8" s="9">
        <f>SUM(Amtsgericht!Z8,'Landgericht Erstinstanz'!Z8,'Landgericht Berufung'!Z8,Oberlandesgericht!Z8)</f>
        <v>305</v>
      </c>
      <c r="AA8" s="9">
        <f>SUM(Amtsgericht!AA8,'Landgericht Erstinstanz'!AA8,'Landgericht Berufung'!AA8,Oberlandesgericht!AA8)</f>
        <v>418</v>
      </c>
      <c r="AB8" s="9">
        <f>SUM(Amtsgericht!AB8,'Landgericht Erstinstanz'!AB8,'Landgericht Berufung'!AB8,Oberlandesgericht!AB8)</f>
        <v>188</v>
      </c>
      <c r="AC8" s="9">
        <f>SUM(Amtsgericht!AC8,'Landgericht Erstinstanz'!AC8,'Landgericht Berufung'!AC8,Oberlandesgericht!AC8)</f>
        <v>356</v>
      </c>
      <c r="AD8" s="9">
        <f>SUM(Amtsgericht!AD8,'Landgericht Erstinstanz'!AD8,'Landgericht Berufung'!AD8,Oberlandesgericht!AD8)</f>
        <v>1636</v>
      </c>
      <c r="AE8" s="9">
        <f>SUM(Amtsgericht!AE8,'Landgericht Erstinstanz'!AE8,'Landgericht Berufung'!AE8,Oberlandesgericht!AE8)</f>
        <v>151</v>
      </c>
      <c r="AF8" s="4"/>
      <c r="AG8" s="4"/>
      <c r="AH8" s="4"/>
    </row>
    <row r="9" spans="1:34">
      <c r="A9" s="5" t="s">
        <v>38</v>
      </c>
      <c r="B9" s="3">
        <f>B8/B4</f>
        <v>1.0959440249598464E-2</v>
      </c>
      <c r="C9" s="3">
        <f t="shared" ref="C9:AE9" si="0">C8/C4</f>
        <v>8.1800005403798864E-3</v>
      </c>
      <c r="D9" s="3">
        <f t="shared" si="0"/>
        <v>1.3136834475885604E-2</v>
      </c>
      <c r="E9" s="3">
        <f t="shared" si="0"/>
        <v>4.1677870395267543E-3</v>
      </c>
      <c r="F9" s="3">
        <f t="shared" si="0"/>
        <v>3.8833156118533588E-3</v>
      </c>
      <c r="G9" s="3">
        <f t="shared" si="0"/>
        <v>3.4547190964580826E-3</v>
      </c>
      <c r="H9" s="3">
        <f t="shared" si="0"/>
        <v>3.5483343838270654E-3</v>
      </c>
      <c r="I9" s="3">
        <f t="shared" si="0"/>
        <v>5.9821172876825656E-3</v>
      </c>
      <c r="J9" s="3">
        <f t="shared" si="0"/>
        <v>9.6388813467282106E-3</v>
      </c>
      <c r="K9" s="3">
        <f t="shared" si="0"/>
        <v>5.2382419675621166E-3</v>
      </c>
      <c r="L9" s="3">
        <f t="shared" si="0"/>
        <v>1.0048198676578711E-2</v>
      </c>
      <c r="M9" s="3">
        <f t="shared" si="0"/>
        <v>3.0369194124652641E-3</v>
      </c>
      <c r="N9" s="3">
        <f t="shared" si="0"/>
        <v>2.9373311252505882E-3</v>
      </c>
      <c r="O9" s="3">
        <f t="shared" si="0"/>
        <v>4.1358866983484684E-2</v>
      </c>
      <c r="P9" s="3">
        <f t="shared" si="0"/>
        <v>2.4277555195635497E-2</v>
      </c>
      <c r="Q9" s="3">
        <f t="shared" si="0"/>
        <v>3.1364974245768951E-2</v>
      </c>
      <c r="R9" s="3">
        <f t="shared" si="0"/>
        <v>2.1138885346256856E-2</v>
      </c>
      <c r="S9" s="3">
        <f t="shared" si="0"/>
        <v>2.5580120591997078E-2</v>
      </c>
      <c r="T9" s="3">
        <f t="shared" si="0"/>
        <v>1.2788515027025741E-2</v>
      </c>
      <c r="U9" s="3">
        <f t="shared" si="0"/>
        <v>1.0406565103596417E-2</v>
      </c>
      <c r="V9" s="3">
        <f t="shared" si="0"/>
        <v>1.1793577823096332E-2</v>
      </c>
      <c r="W9" s="3">
        <f t="shared" si="0"/>
        <v>1.6683227864651429E-2</v>
      </c>
      <c r="X9" s="3">
        <f t="shared" si="0"/>
        <v>5.9510620113323413E-3</v>
      </c>
      <c r="Y9" s="3">
        <f t="shared" si="0"/>
        <v>1.7554703918902213E-3</v>
      </c>
      <c r="Z9" s="3">
        <f t="shared" si="0"/>
        <v>1.3414258697277566E-2</v>
      </c>
      <c r="AA9" s="3">
        <f t="shared" si="0"/>
        <v>2.4189814814814813E-2</v>
      </c>
      <c r="AB9" s="3">
        <f t="shared" si="0"/>
        <v>3.6410117364527247E-3</v>
      </c>
      <c r="AC9" s="3">
        <f t="shared" si="0"/>
        <v>1.3070935526509031E-2</v>
      </c>
      <c r="AD9" s="3">
        <f t="shared" si="0"/>
        <v>3.7863358637289388E-2</v>
      </c>
      <c r="AE9" s="3">
        <f t="shared" si="0"/>
        <v>5.9495665878644601E-3</v>
      </c>
      <c r="AF9" s="4"/>
      <c r="AG9" s="4"/>
      <c r="AH9" s="4"/>
    </row>
    <row r="10" spans="1:34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"/>
      <c r="AG10" s="4"/>
      <c r="AH10" s="4"/>
    </row>
    <row r="11" spans="1:34">
      <c r="A11" s="5" t="s">
        <v>41</v>
      </c>
      <c r="B11" s="9">
        <f>SUM(Amtsgericht!B11,'Landgericht Erstinstanz'!B11,'Landgericht Berufung'!B11,Oberlandesgericht!B11)</f>
        <v>6924</v>
      </c>
      <c r="C11" s="9">
        <f>SUM(Amtsgericht!C11,'Landgericht Erstinstanz'!C11,'Landgericht Berufung'!C11,Oberlandesgericht!C11)</f>
        <v>713</v>
      </c>
      <c r="D11" s="9">
        <f>SUM(Amtsgericht!D11,'Landgericht Erstinstanz'!D11,'Landgericht Berufung'!D11,Oberlandesgericht!D11)</f>
        <v>568</v>
      </c>
      <c r="E11" s="9">
        <f>SUM(Amtsgericht!E11,'Landgericht Erstinstanz'!E11,'Landgericht Berufung'!E11,Oberlandesgericht!E11)</f>
        <v>145</v>
      </c>
      <c r="F11" s="9">
        <f>SUM(Amtsgericht!F11,'Landgericht Erstinstanz'!F11,'Landgericht Berufung'!F11,Oberlandesgericht!F11)</f>
        <v>507</v>
      </c>
      <c r="G11" s="9">
        <f>SUM(Amtsgericht!G11,'Landgericht Erstinstanz'!G11,'Landgericht Berufung'!G11,Oberlandesgericht!G11)</f>
        <v>281</v>
      </c>
      <c r="H11" s="9">
        <f>SUM(Amtsgericht!H11,'Landgericht Erstinstanz'!H11,'Landgericht Berufung'!H11,Oberlandesgericht!H11)</f>
        <v>88</v>
      </c>
      <c r="I11" s="9">
        <f>SUM(Amtsgericht!I11,'Landgericht Erstinstanz'!I11,'Landgericht Berufung'!I11,Oberlandesgericht!I11)</f>
        <v>138</v>
      </c>
      <c r="J11" s="9">
        <f>SUM(Amtsgericht!J11,'Landgericht Erstinstanz'!J11,'Landgericht Berufung'!J11,Oberlandesgericht!J11)</f>
        <v>197</v>
      </c>
      <c r="K11" s="9">
        <f>SUM(Amtsgericht!K11,'Landgericht Erstinstanz'!K11,'Landgericht Berufung'!K11,Oberlandesgericht!K11)</f>
        <v>108</v>
      </c>
      <c r="L11" s="9">
        <f>SUM(Amtsgericht!L11,'Landgericht Erstinstanz'!L11,'Landgericht Berufung'!L11,Oberlandesgericht!L11)</f>
        <v>86</v>
      </c>
      <c r="M11" s="9">
        <f>SUM(Amtsgericht!M11,'Landgericht Erstinstanz'!M11,'Landgericht Berufung'!M11,Oberlandesgericht!M11)</f>
        <v>121</v>
      </c>
      <c r="N11" s="9">
        <f>SUM(Amtsgericht!N11,'Landgericht Erstinstanz'!N11,'Landgericht Berufung'!N11,Oberlandesgericht!N11)</f>
        <v>140</v>
      </c>
      <c r="O11" s="9">
        <f>SUM(Amtsgericht!O11,'Landgericht Erstinstanz'!O11,'Landgericht Berufung'!O11,Oberlandesgericht!O11)</f>
        <v>320</v>
      </c>
      <c r="P11" s="9">
        <f>SUM(Amtsgericht!P11,'Landgericht Erstinstanz'!P11,'Landgericht Berufung'!P11,Oberlandesgericht!P11)</f>
        <v>1316</v>
      </c>
      <c r="Q11" s="9">
        <f>SUM(Amtsgericht!Q11,'Landgericht Erstinstanz'!Q11,'Landgericht Berufung'!Q11,Oberlandesgericht!Q11)</f>
        <v>234</v>
      </c>
      <c r="R11" s="9">
        <f>SUM(Amtsgericht!R11,'Landgericht Erstinstanz'!R11,'Landgericht Berufung'!R11,Oberlandesgericht!R11)</f>
        <v>614</v>
      </c>
      <c r="S11" s="9">
        <f>SUM(Amtsgericht!S11,'Landgericht Erstinstanz'!S11,'Landgericht Berufung'!S11,Oberlandesgericht!S11)</f>
        <v>468</v>
      </c>
      <c r="T11" s="9">
        <f>SUM(Amtsgericht!T11,'Landgericht Erstinstanz'!T11,'Landgericht Berufung'!T11,Oberlandesgericht!T11)</f>
        <v>2118</v>
      </c>
      <c r="U11" s="9">
        <f>SUM(Amtsgericht!U11,'Landgericht Erstinstanz'!U11,'Landgericht Berufung'!U11,Oberlandesgericht!U11)</f>
        <v>478</v>
      </c>
      <c r="V11" s="9">
        <f>SUM(Amtsgericht!V11,'Landgericht Erstinstanz'!V11,'Landgericht Berufung'!V11,Oberlandesgericht!V11)</f>
        <v>761</v>
      </c>
      <c r="W11" s="9">
        <f>SUM(Amtsgericht!W11,'Landgericht Erstinstanz'!W11,'Landgericht Berufung'!W11,Oberlandesgericht!W11)</f>
        <v>879</v>
      </c>
      <c r="X11" s="9">
        <f>SUM(Amtsgericht!X11,'Landgericht Erstinstanz'!X11,'Landgericht Berufung'!X11,Oberlandesgericht!X11)</f>
        <v>90</v>
      </c>
      <c r="Y11" s="9">
        <f>SUM(Amtsgericht!Y11,'Landgericht Erstinstanz'!Y11,'Landgericht Berufung'!Y11,Oberlandesgericht!Y11)</f>
        <v>30</v>
      </c>
      <c r="Z11" s="9">
        <f>SUM(Amtsgericht!Z11,'Landgericht Erstinstanz'!Z11,'Landgericht Berufung'!Z11,Oberlandesgericht!Z11)</f>
        <v>60</v>
      </c>
      <c r="AA11" s="9">
        <f>SUM(Amtsgericht!AA11,'Landgericht Erstinstanz'!AA11,'Landgericht Berufung'!AA11,Oberlandesgericht!AA11)</f>
        <v>205</v>
      </c>
      <c r="AB11" s="9">
        <f>SUM(Amtsgericht!AB11,'Landgericht Erstinstanz'!AB11,'Landgericht Berufung'!AB11,Oberlandesgericht!AB11)</f>
        <v>88</v>
      </c>
      <c r="AC11" s="9">
        <f>SUM(Amtsgericht!AC11,'Landgericht Erstinstanz'!AC11,'Landgericht Berufung'!AC11,Oberlandesgericht!AC11)</f>
        <v>182</v>
      </c>
      <c r="AD11" s="9">
        <f>SUM(Amtsgericht!AD11,'Landgericht Erstinstanz'!AD11,'Landgericht Berufung'!AD11,Oberlandesgericht!AD11)</f>
        <v>697</v>
      </c>
      <c r="AE11" s="9">
        <f>SUM(Amtsgericht!AE11,'Landgericht Erstinstanz'!AE11,'Landgericht Berufung'!AE11,Oberlandesgericht!AE11)</f>
        <v>36</v>
      </c>
      <c r="AF11" s="4"/>
      <c r="AG11" s="4"/>
      <c r="AH11" s="4"/>
    </row>
    <row r="12" spans="1:34">
      <c r="A12" s="5" t="s">
        <v>43</v>
      </c>
      <c r="B12" s="9">
        <f>SUM(Amtsgericht!B12,'Landgericht Erstinstanz'!B12,'Landgericht Berufung'!B12,Oberlandesgericht!B12)</f>
        <v>5467</v>
      </c>
      <c r="C12" s="9">
        <f>SUM(Amtsgericht!C12,'Landgericht Erstinstanz'!C12,'Landgericht Berufung'!C12,Oberlandesgericht!C12)</f>
        <v>311</v>
      </c>
      <c r="D12" s="9">
        <f>SUM(Amtsgericht!D12,'Landgericht Erstinstanz'!D12,'Landgericht Berufung'!D12,Oberlandesgericht!D12)</f>
        <v>221</v>
      </c>
      <c r="E12" s="9">
        <f>SUM(Amtsgericht!E12,'Landgericht Erstinstanz'!E12,'Landgericht Berufung'!E12,Oberlandesgericht!E12)</f>
        <v>90</v>
      </c>
      <c r="F12" s="9">
        <f>SUM(Amtsgericht!F12,'Landgericht Erstinstanz'!F12,'Landgericht Berufung'!F12,Oberlandesgericht!F12)</f>
        <v>464</v>
      </c>
      <c r="G12" s="9">
        <f>SUM(Amtsgericht!G12,'Landgericht Erstinstanz'!G12,'Landgericht Berufung'!G12,Oberlandesgericht!G12)</f>
        <v>252</v>
      </c>
      <c r="H12" s="9">
        <f>SUM(Amtsgericht!H12,'Landgericht Erstinstanz'!H12,'Landgericht Berufung'!H12,Oberlandesgericht!H12)</f>
        <v>81</v>
      </c>
      <c r="I12" s="9">
        <f>SUM(Amtsgericht!I12,'Landgericht Erstinstanz'!I12,'Landgericht Berufung'!I12,Oberlandesgericht!I12)</f>
        <v>131</v>
      </c>
      <c r="J12" s="9">
        <f>SUM(Amtsgericht!J12,'Landgericht Erstinstanz'!J12,'Landgericht Berufung'!J12,Oberlandesgericht!J12)</f>
        <v>192</v>
      </c>
      <c r="K12" s="9">
        <f>SUM(Amtsgericht!K12,'Landgericht Erstinstanz'!K12,'Landgericht Berufung'!K12,Oberlandesgericht!K12)</f>
        <v>100</v>
      </c>
      <c r="L12" s="9">
        <f>SUM(Amtsgericht!L12,'Landgericht Erstinstanz'!L12,'Landgericht Berufung'!L12,Oberlandesgericht!L12)</f>
        <v>81</v>
      </c>
      <c r="M12" s="9">
        <f>SUM(Amtsgericht!M12,'Landgericht Erstinstanz'!M12,'Landgericht Berufung'!M12,Oberlandesgericht!M12)</f>
        <v>52</v>
      </c>
      <c r="N12" s="9">
        <f>SUM(Amtsgericht!N12,'Landgericht Erstinstanz'!N12,'Landgericht Berufung'!N12,Oberlandesgericht!N12)</f>
        <v>76</v>
      </c>
      <c r="O12" s="9">
        <f>SUM(Amtsgericht!O12,'Landgericht Erstinstanz'!O12,'Landgericht Berufung'!O12,Oberlandesgericht!O12)</f>
        <v>273</v>
      </c>
      <c r="P12" s="9">
        <f>SUM(Amtsgericht!P12,'Landgericht Erstinstanz'!P12,'Landgericht Berufung'!P12,Oberlandesgericht!P12)</f>
        <v>1252</v>
      </c>
      <c r="Q12" s="9">
        <f>SUM(Amtsgericht!Q12,'Landgericht Erstinstanz'!Q12,'Landgericht Berufung'!Q12,Oberlandesgericht!Q12)</f>
        <v>229</v>
      </c>
      <c r="R12" s="9">
        <f>SUM(Amtsgericht!R12,'Landgericht Erstinstanz'!R12,'Landgericht Berufung'!R12,Oberlandesgericht!R12)</f>
        <v>576</v>
      </c>
      <c r="S12" s="9">
        <f>SUM(Amtsgericht!S12,'Landgericht Erstinstanz'!S12,'Landgericht Berufung'!S12,Oberlandesgericht!S12)</f>
        <v>447</v>
      </c>
      <c r="T12" s="9">
        <f>SUM(Amtsgericht!T12,'Landgericht Erstinstanz'!T12,'Landgericht Berufung'!T12,Oberlandesgericht!T12)</f>
        <v>1593</v>
      </c>
      <c r="U12" s="9">
        <f>SUM(Amtsgericht!U12,'Landgericht Erstinstanz'!U12,'Landgericht Berufung'!U12,Oberlandesgericht!U12)</f>
        <v>323</v>
      </c>
      <c r="V12" s="9">
        <f>SUM(Amtsgericht!V12,'Landgericht Erstinstanz'!V12,'Landgericht Berufung'!V12,Oberlandesgericht!V12)</f>
        <v>662</v>
      </c>
      <c r="W12" s="9">
        <f>SUM(Amtsgericht!W12,'Landgericht Erstinstanz'!W12,'Landgericht Berufung'!W12,Oberlandesgericht!W12)</f>
        <v>608</v>
      </c>
      <c r="X12" s="9">
        <f>SUM(Amtsgericht!X12,'Landgericht Erstinstanz'!X12,'Landgericht Berufung'!X12,Oberlandesgericht!X12)</f>
        <v>65</v>
      </c>
      <c r="Y12" s="9">
        <f>SUM(Amtsgericht!Y12,'Landgericht Erstinstanz'!Y12,'Landgericht Berufung'!Y12,Oberlandesgericht!Y12)</f>
        <v>17</v>
      </c>
      <c r="Z12" s="9">
        <f>SUM(Amtsgericht!Z12,'Landgericht Erstinstanz'!Z12,'Landgericht Berufung'!Z12,Oberlandesgericht!Z12)</f>
        <v>48</v>
      </c>
      <c r="AA12" s="9">
        <f>SUM(Amtsgericht!AA12,'Landgericht Erstinstanz'!AA12,'Landgericht Berufung'!AA12,Oberlandesgericht!AA12)</f>
        <v>133</v>
      </c>
      <c r="AB12" s="9">
        <f>SUM(Amtsgericht!AB12,'Landgericht Erstinstanz'!AB12,'Landgericht Berufung'!AB12,Oberlandesgericht!AB12)</f>
        <v>77</v>
      </c>
      <c r="AC12" s="9">
        <f>SUM(Amtsgericht!AC12,'Landgericht Erstinstanz'!AC12,'Landgericht Berufung'!AC12,Oberlandesgericht!AC12)</f>
        <v>174</v>
      </c>
      <c r="AD12" s="9">
        <f>SUM(Amtsgericht!AD12,'Landgericht Erstinstanz'!AD12,'Landgericht Berufung'!AD12,Oberlandesgericht!AD12)</f>
        <v>597</v>
      </c>
      <c r="AE12" s="9">
        <f>SUM(Amtsgericht!AE12,'Landgericht Erstinstanz'!AE12,'Landgericht Berufung'!AE12,Oberlandesgericht!AE12)</f>
        <v>27</v>
      </c>
      <c r="AF12" s="4"/>
      <c r="AG12" s="4"/>
      <c r="AH12" s="4"/>
    </row>
    <row r="13" spans="1:34" s="15" customFormat="1">
      <c r="A13" s="5" t="s">
        <v>55</v>
      </c>
      <c r="B13" s="3">
        <f>B11/B8</f>
        <v>0.46654538103901355</v>
      </c>
      <c r="C13" s="3">
        <f t="shared" ref="C13:AE13" si="1">C11/C8</f>
        <v>0.58876961189099919</v>
      </c>
      <c r="D13" s="3">
        <f t="shared" si="1"/>
        <v>0.65287356321839085</v>
      </c>
      <c r="E13" s="3">
        <f t="shared" si="1"/>
        <v>0.42521994134897362</v>
      </c>
      <c r="F13" s="3">
        <f t="shared" si="1"/>
        <v>0.67063492063492058</v>
      </c>
      <c r="G13" s="3">
        <f t="shared" si="1"/>
        <v>0.67548076923076927</v>
      </c>
      <c r="H13" s="3">
        <f t="shared" si="1"/>
        <v>0.57894736842105265</v>
      </c>
      <c r="I13" s="3">
        <f t="shared" si="1"/>
        <v>0.73404255319148937</v>
      </c>
      <c r="J13" s="3">
        <f t="shared" si="1"/>
        <v>0.2134344528710726</v>
      </c>
      <c r="K13" s="3">
        <f t="shared" si="1"/>
        <v>0.57754010695187163</v>
      </c>
      <c r="L13" s="3">
        <f t="shared" si="1"/>
        <v>0.69918699186991873</v>
      </c>
      <c r="M13" s="3">
        <f t="shared" si="1"/>
        <v>0.79084967320261434</v>
      </c>
      <c r="N13" s="3">
        <f t="shared" si="1"/>
        <v>0.41543026706231456</v>
      </c>
      <c r="O13" s="3">
        <f t="shared" si="1"/>
        <v>0.36405005688282138</v>
      </c>
      <c r="P13" s="3">
        <f t="shared" si="1"/>
        <v>0.46207865168539325</v>
      </c>
      <c r="Q13" s="3">
        <f t="shared" si="1"/>
        <v>0.34310850439882695</v>
      </c>
      <c r="R13" s="3">
        <f t="shared" si="1"/>
        <v>0.46304675716440424</v>
      </c>
      <c r="S13" s="3">
        <f t="shared" si="1"/>
        <v>0.55714285714285716</v>
      </c>
      <c r="T13" s="3">
        <f t="shared" si="1"/>
        <v>0.49267271458478717</v>
      </c>
      <c r="U13" s="3">
        <f t="shared" si="1"/>
        <v>0.47895791583166331</v>
      </c>
      <c r="V13" s="3">
        <f t="shared" si="1"/>
        <v>0.44607268464243843</v>
      </c>
      <c r="W13" s="3">
        <f t="shared" si="1"/>
        <v>0.55109717868338559</v>
      </c>
      <c r="X13" s="3">
        <f t="shared" si="1"/>
        <v>0.23936170212765959</v>
      </c>
      <c r="Y13" s="3">
        <f t="shared" si="1"/>
        <v>0.42253521126760563</v>
      </c>
      <c r="Z13" s="3">
        <f t="shared" si="1"/>
        <v>0.19672131147540983</v>
      </c>
      <c r="AA13" s="3">
        <f t="shared" si="1"/>
        <v>0.49043062200956938</v>
      </c>
      <c r="AB13" s="3">
        <f t="shared" si="1"/>
        <v>0.46808510638297873</v>
      </c>
      <c r="AC13" s="3">
        <f t="shared" si="1"/>
        <v>0.5112359550561798</v>
      </c>
      <c r="AD13" s="3">
        <f t="shared" si="1"/>
        <v>0.42603911980440096</v>
      </c>
      <c r="AE13" s="3">
        <f t="shared" si="1"/>
        <v>0.23841059602649006</v>
      </c>
      <c r="AF13" s="5"/>
      <c r="AG13" s="5"/>
      <c r="AH13" s="5"/>
    </row>
    <row r="14" spans="1:34" s="1" customFormat="1">
      <c r="A14" s="5" t="s">
        <v>53</v>
      </c>
      <c r="B14" s="3">
        <f t="shared" ref="B14:AE14" si="2">B12/B8</f>
        <v>0.36837140354423559</v>
      </c>
      <c r="C14" s="3">
        <f t="shared" si="2"/>
        <v>0.25681255161023947</v>
      </c>
      <c r="D14" s="3">
        <f t="shared" si="2"/>
        <v>0.25402298850574712</v>
      </c>
      <c r="E14" s="3">
        <f t="shared" si="2"/>
        <v>0.26392961876832843</v>
      </c>
      <c r="F14" s="3">
        <f t="shared" si="2"/>
        <v>0.61375661375661372</v>
      </c>
      <c r="G14" s="3">
        <f t="shared" si="2"/>
        <v>0.60576923076923073</v>
      </c>
      <c r="H14" s="3">
        <f t="shared" si="2"/>
        <v>0.53289473684210531</v>
      </c>
      <c r="I14" s="3">
        <f t="shared" si="2"/>
        <v>0.69680851063829785</v>
      </c>
      <c r="J14" s="3">
        <f t="shared" si="2"/>
        <v>0.20801733477789816</v>
      </c>
      <c r="K14" s="3">
        <f t="shared" si="2"/>
        <v>0.53475935828877008</v>
      </c>
      <c r="L14" s="3">
        <f t="shared" si="2"/>
        <v>0.65853658536585369</v>
      </c>
      <c r="M14" s="3">
        <f t="shared" si="2"/>
        <v>0.33986928104575165</v>
      </c>
      <c r="N14" s="3">
        <f t="shared" si="2"/>
        <v>0.22551928783382788</v>
      </c>
      <c r="O14" s="3">
        <f t="shared" si="2"/>
        <v>0.31058020477815701</v>
      </c>
      <c r="P14" s="3">
        <f t="shared" si="2"/>
        <v>0.4396067415730337</v>
      </c>
      <c r="Q14" s="3">
        <f t="shared" si="2"/>
        <v>0.33577712609970672</v>
      </c>
      <c r="R14" s="3">
        <f t="shared" si="2"/>
        <v>0.43438914027149322</v>
      </c>
      <c r="S14" s="3">
        <f t="shared" si="2"/>
        <v>0.53214285714285714</v>
      </c>
      <c r="T14" s="3">
        <f t="shared" si="2"/>
        <v>0.37055129099790651</v>
      </c>
      <c r="U14" s="3">
        <f t="shared" si="2"/>
        <v>0.32364729458917835</v>
      </c>
      <c r="V14" s="3">
        <f t="shared" si="2"/>
        <v>0.38804220398593198</v>
      </c>
      <c r="W14" s="3">
        <f t="shared" si="2"/>
        <v>0.38119122257053289</v>
      </c>
      <c r="X14" s="3">
        <f t="shared" si="2"/>
        <v>0.17287234042553193</v>
      </c>
      <c r="Y14" s="3">
        <f t="shared" si="2"/>
        <v>0.23943661971830985</v>
      </c>
      <c r="Z14" s="3">
        <f t="shared" si="2"/>
        <v>0.15737704918032788</v>
      </c>
      <c r="AA14" s="3">
        <f t="shared" si="2"/>
        <v>0.31818181818181818</v>
      </c>
      <c r="AB14" s="3">
        <f t="shared" si="2"/>
        <v>0.40957446808510639</v>
      </c>
      <c r="AC14" s="3">
        <f t="shared" si="2"/>
        <v>0.4887640449438202</v>
      </c>
      <c r="AD14" s="3">
        <f t="shared" si="2"/>
        <v>0.36491442542787283</v>
      </c>
      <c r="AE14" s="3">
        <f t="shared" si="2"/>
        <v>0.17880794701986755</v>
      </c>
      <c r="AF14" s="5"/>
      <c r="AG14" s="5"/>
      <c r="AH14" s="5"/>
    </row>
    <row r="15" spans="1:34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>
      <c r="A16" s="5" t="s">
        <v>56</v>
      </c>
      <c r="B16" s="9">
        <f>SUM(Amtsgericht!B16,'Landgericht Erstinstanz'!B16,'Landgericht Berufung'!B16,Oberlandesgericht!B16)</f>
        <v>245</v>
      </c>
      <c r="C16" s="9">
        <f>SUM(Amtsgericht!C16,'Landgericht Erstinstanz'!C16,'Landgericht Berufung'!C16,Oberlandesgericht!C16)</f>
        <v>29</v>
      </c>
      <c r="D16" s="9">
        <f>SUM(Amtsgericht!D16,'Landgericht Erstinstanz'!D16,'Landgericht Berufung'!D16,Oberlandesgericht!D16)</f>
        <v>5</v>
      </c>
      <c r="E16" s="9">
        <f>SUM(Amtsgericht!E16,'Landgericht Erstinstanz'!E16,'Landgericht Berufung'!E16,Oberlandesgericht!E16)</f>
        <v>24</v>
      </c>
      <c r="F16" s="9">
        <f>SUM(Amtsgericht!F16,'Landgericht Erstinstanz'!F16,'Landgericht Berufung'!F16,Oberlandesgericht!F16)</f>
        <v>8</v>
      </c>
      <c r="G16" s="9">
        <f>SUM(Amtsgericht!G16,'Landgericht Erstinstanz'!G16,'Landgericht Berufung'!G16,Oberlandesgericht!G16)</f>
        <v>4</v>
      </c>
      <c r="H16" s="9">
        <f>SUM(Amtsgericht!H16,'Landgericht Erstinstanz'!H16,'Landgericht Berufung'!H16,Oberlandesgericht!H16)</f>
        <v>2</v>
      </c>
      <c r="I16" s="9">
        <f>SUM(Amtsgericht!I16,'Landgericht Erstinstanz'!I16,'Landgericht Berufung'!I16,Oberlandesgericht!I16)</f>
        <v>2</v>
      </c>
      <c r="J16" s="9">
        <f>SUM(Amtsgericht!J16,'Landgericht Erstinstanz'!J16,'Landgericht Berufung'!J16,Oberlandesgericht!J16)</f>
        <v>0</v>
      </c>
      <c r="K16" s="9">
        <f>SUM(Amtsgericht!K16,'Landgericht Erstinstanz'!K16,'Landgericht Berufung'!K16,Oberlandesgericht!K16)</f>
        <v>5</v>
      </c>
      <c r="L16" s="9">
        <f>SUM(Amtsgericht!L16,'Landgericht Erstinstanz'!L16,'Landgericht Berufung'!L16,Oberlandesgericht!L16)</f>
        <v>6</v>
      </c>
      <c r="M16" s="9">
        <f>SUM(Amtsgericht!M16,'Landgericht Erstinstanz'!M16,'Landgericht Berufung'!M16,Oberlandesgericht!M16)</f>
        <v>1</v>
      </c>
      <c r="N16" s="9">
        <f>SUM(Amtsgericht!N16,'Landgericht Erstinstanz'!N16,'Landgericht Berufung'!N16,Oberlandesgericht!N16)</f>
        <v>6</v>
      </c>
      <c r="O16" s="9">
        <f>SUM(Amtsgericht!O16,'Landgericht Erstinstanz'!O16,'Landgericht Berufung'!O16,Oberlandesgericht!O16)</f>
        <v>7</v>
      </c>
      <c r="P16" s="9">
        <f>SUM(Amtsgericht!P16,'Landgericht Erstinstanz'!P16,'Landgericht Berufung'!P16,Oberlandesgericht!P16)</f>
        <v>26</v>
      </c>
      <c r="Q16" s="9">
        <f>SUM(Amtsgericht!Q16,'Landgericht Erstinstanz'!Q16,'Landgericht Berufung'!Q16,Oberlandesgericht!Q16)</f>
        <v>8</v>
      </c>
      <c r="R16" s="9">
        <f>SUM(Amtsgericht!R16,'Landgericht Erstinstanz'!R16,'Landgericht Berufung'!R16,Oberlandesgericht!R16)</f>
        <v>12</v>
      </c>
      <c r="S16" s="9">
        <f>SUM(Amtsgericht!S16,'Landgericht Erstinstanz'!S16,'Landgericht Berufung'!S16,Oberlandesgericht!S16)</f>
        <v>6</v>
      </c>
      <c r="T16" s="9">
        <f>SUM(Amtsgericht!T16,'Landgericht Erstinstanz'!T16,'Landgericht Berufung'!T16,Oberlandesgericht!T16)</f>
        <v>76</v>
      </c>
      <c r="U16" s="9">
        <f>SUM(Amtsgericht!U16,'Landgericht Erstinstanz'!U16,'Landgericht Berufung'!U16,Oberlandesgericht!U16)</f>
        <v>8</v>
      </c>
      <c r="V16" s="9">
        <f>SUM(Amtsgericht!V16,'Landgericht Erstinstanz'!V16,'Landgericht Berufung'!V16,Oberlandesgericht!V16)</f>
        <v>28</v>
      </c>
      <c r="W16" s="9">
        <f>SUM(Amtsgericht!W16,'Landgericht Erstinstanz'!W16,'Landgericht Berufung'!W16,Oberlandesgericht!W16)</f>
        <v>40</v>
      </c>
      <c r="X16" s="9">
        <f>SUM(Amtsgericht!X16,'Landgericht Erstinstanz'!X16,'Landgericht Berufung'!X16,Oberlandesgericht!X16)</f>
        <v>6</v>
      </c>
      <c r="Y16" s="9">
        <f>SUM(Amtsgericht!Y16,'Landgericht Erstinstanz'!Y16,'Landgericht Berufung'!Y16,Oberlandesgericht!Y16)</f>
        <v>5</v>
      </c>
      <c r="Z16" s="9">
        <f>SUM(Amtsgericht!Z16,'Landgericht Erstinstanz'!Z16,'Landgericht Berufung'!Z16,Oberlandesgericht!Z16)</f>
        <v>1</v>
      </c>
      <c r="AA16" s="9">
        <f>SUM(Amtsgericht!AA16,'Landgericht Erstinstanz'!AA16,'Landgericht Berufung'!AA16,Oberlandesgericht!AA16)</f>
        <v>41</v>
      </c>
      <c r="AB16" s="9">
        <f>SUM(Amtsgericht!AB16,'Landgericht Erstinstanz'!AB16,'Landgericht Berufung'!AB16,Oberlandesgericht!AB16)</f>
        <v>4</v>
      </c>
      <c r="AC16" s="9">
        <f>SUM(Amtsgericht!AC16,'Landgericht Erstinstanz'!AC16,'Landgericht Berufung'!AC16,Oberlandesgericht!AC16)</f>
        <v>2</v>
      </c>
      <c r="AD16" s="9">
        <f>SUM(Amtsgericht!AD16,'Landgericht Erstinstanz'!AD16,'Landgericht Berufung'!AD16,Oberlandesgericht!AD16)</f>
        <v>28</v>
      </c>
      <c r="AE16" s="9">
        <f>SUM(Amtsgericht!AE16,'Landgericht Erstinstanz'!AE16,'Landgericht Berufung'!AE16,Oberlandesgericht!AE16)</f>
        <v>0</v>
      </c>
      <c r="AF16" s="4"/>
      <c r="AG16" s="4"/>
      <c r="AH16" s="4"/>
    </row>
    <row r="17" spans="1:34">
      <c r="A17" s="5" t="s">
        <v>57</v>
      </c>
      <c r="B17" s="9">
        <f>SUM(Amtsgericht!B17,'Landgericht Erstinstanz'!B17,'Landgericht Berufung'!B17,Oberlandesgericht!B17)</f>
        <v>7672</v>
      </c>
      <c r="C17" s="9">
        <f>SUM(Amtsgericht!C17,'Landgericht Erstinstanz'!C17,'Landgericht Berufung'!C17,Oberlandesgericht!C17)</f>
        <v>469</v>
      </c>
      <c r="D17" s="9">
        <f>SUM(Amtsgericht!D17,'Landgericht Erstinstanz'!D17,'Landgericht Berufung'!D17,Oberlandesgericht!D17)</f>
        <v>297</v>
      </c>
      <c r="E17" s="9">
        <f>SUM(Amtsgericht!E17,'Landgericht Erstinstanz'!E17,'Landgericht Berufung'!E17,Oberlandesgericht!E17)</f>
        <v>172</v>
      </c>
      <c r="F17" s="9">
        <f>SUM(Amtsgericht!F17,'Landgericht Erstinstanz'!F17,'Landgericht Berufung'!F17,Oberlandesgericht!F17)</f>
        <v>241</v>
      </c>
      <c r="G17" s="9">
        <f>SUM(Amtsgericht!G17,'Landgericht Erstinstanz'!G17,'Landgericht Berufung'!G17,Oberlandesgericht!G17)</f>
        <v>131</v>
      </c>
      <c r="H17" s="9">
        <f>SUM(Amtsgericht!H17,'Landgericht Erstinstanz'!H17,'Landgericht Berufung'!H17,Oberlandesgericht!H17)</f>
        <v>62</v>
      </c>
      <c r="I17" s="9">
        <f>SUM(Amtsgericht!I17,'Landgericht Erstinstanz'!I17,'Landgericht Berufung'!I17,Oberlandesgericht!I17)</f>
        <v>48</v>
      </c>
      <c r="J17" s="9">
        <f>SUM(Amtsgericht!J17,'Landgericht Erstinstanz'!J17,'Landgericht Berufung'!J17,Oberlandesgericht!J17)</f>
        <v>726</v>
      </c>
      <c r="K17" s="9">
        <f>SUM(Amtsgericht!K17,'Landgericht Erstinstanz'!K17,'Landgericht Berufung'!K17,Oberlandesgericht!K17)</f>
        <v>74</v>
      </c>
      <c r="L17" s="9">
        <f>SUM(Amtsgericht!L17,'Landgericht Erstinstanz'!L17,'Landgericht Berufung'!L17,Oberlandesgericht!L17)</f>
        <v>31</v>
      </c>
      <c r="M17" s="9">
        <f>SUM(Amtsgericht!M17,'Landgericht Erstinstanz'!M17,'Landgericht Berufung'!M17,Oberlandesgericht!M17)</f>
        <v>31</v>
      </c>
      <c r="N17" s="9">
        <f>SUM(Amtsgericht!N17,'Landgericht Erstinstanz'!N17,'Landgericht Berufung'!N17,Oberlandesgericht!N17)</f>
        <v>191</v>
      </c>
      <c r="O17" s="9">
        <f>SUM(Amtsgericht!O17,'Landgericht Erstinstanz'!O17,'Landgericht Berufung'!O17,Oberlandesgericht!O17)</f>
        <v>552</v>
      </c>
      <c r="P17" s="9">
        <f>SUM(Amtsgericht!P17,'Landgericht Erstinstanz'!P17,'Landgericht Berufung'!P17,Oberlandesgericht!P17)</f>
        <v>1506</v>
      </c>
      <c r="Q17" s="9">
        <f>SUM(Amtsgericht!Q17,'Landgericht Erstinstanz'!Q17,'Landgericht Berufung'!Q17,Oberlandesgericht!Q17)</f>
        <v>440</v>
      </c>
      <c r="R17" s="9">
        <f>SUM(Amtsgericht!R17,'Landgericht Erstinstanz'!R17,'Landgericht Berufung'!R17,Oberlandesgericht!R17)</f>
        <v>700</v>
      </c>
      <c r="S17" s="9">
        <f>SUM(Amtsgericht!S17,'Landgericht Erstinstanz'!S17,'Landgericht Berufung'!S17,Oberlandesgericht!S17)</f>
        <v>366</v>
      </c>
      <c r="T17" s="9">
        <f>SUM(Amtsgericht!T17,'Landgericht Erstinstanz'!T17,'Landgericht Berufung'!T17,Oberlandesgericht!T17)</f>
        <v>2105</v>
      </c>
      <c r="U17" s="9">
        <f>SUM(Amtsgericht!U17,'Landgericht Erstinstanz'!U17,'Landgericht Berufung'!U17,Oberlandesgericht!U17)</f>
        <v>512</v>
      </c>
      <c r="V17" s="9">
        <f>SUM(Amtsgericht!V17,'Landgericht Erstinstanz'!V17,'Landgericht Berufung'!V17,Oberlandesgericht!V17)</f>
        <v>917</v>
      </c>
      <c r="W17" s="9">
        <f>SUM(Amtsgericht!W17,'Landgericht Erstinstanz'!W17,'Landgericht Berufung'!W17,Oberlandesgericht!W17)</f>
        <v>676</v>
      </c>
      <c r="X17" s="9">
        <f>SUM(Amtsgericht!X17,'Landgericht Erstinstanz'!X17,'Landgericht Berufung'!X17,Oberlandesgericht!X17)</f>
        <v>280</v>
      </c>
      <c r="Y17" s="9">
        <f>SUM(Amtsgericht!Y17,'Landgericht Erstinstanz'!Y17,'Landgericht Berufung'!Y17,Oberlandesgericht!Y17)</f>
        <v>36</v>
      </c>
      <c r="Z17" s="9">
        <f>SUM(Amtsgericht!Z17,'Landgericht Erstinstanz'!Z17,'Landgericht Berufung'!Z17,Oberlandesgericht!Z17)</f>
        <v>244</v>
      </c>
      <c r="AA17" s="9">
        <f>SUM(Amtsgericht!AA17,'Landgericht Erstinstanz'!AA17,'Landgericht Berufung'!AA17,Oberlandesgericht!AA17)</f>
        <v>172</v>
      </c>
      <c r="AB17" s="9">
        <f>SUM(Amtsgericht!AB17,'Landgericht Erstinstanz'!AB17,'Landgericht Berufung'!AB17,Oberlandesgericht!AB17)</f>
        <v>96</v>
      </c>
      <c r="AC17" s="9">
        <f>SUM(Amtsgericht!AC17,'Landgericht Erstinstanz'!AC17,'Landgericht Berufung'!AC17,Oberlandesgericht!AC17)</f>
        <v>172</v>
      </c>
      <c r="AD17" s="9">
        <f>SUM(Amtsgericht!AD17,'Landgericht Erstinstanz'!AD17,'Landgericht Berufung'!AD17,Oberlandesgericht!AD17)</f>
        <v>911</v>
      </c>
      <c r="AE17" s="9">
        <f>SUM(Amtsgericht!AE17,'Landgericht Erstinstanz'!AE17,'Landgericht Berufung'!AE17,Oberlandesgericht!AE17)</f>
        <v>115</v>
      </c>
      <c r="AF17" s="4"/>
      <c r="AG17" s="4"/>
      <c r="AH17" s="4"/>
    </row>
    <row r="18" spans="1:34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"/>
      <c r="AG18" s="4"/>
      <c r="AH18" s="4"/>
    </row>
    <row r="19" spans="1:34">
      <c r="A19" s="5" t="s">
        <v>114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"/>
      <c r="AG19" s="4"/>
      <c r="AH19" s="4"/>
    </row>
    <row r="20" spans="1:34">
      <c r="A20" s="25" t="s">
        <v>115</v>
      </c>
      <c r="B20" s="3">
        <f>SUM(Amtsgericht!B20*Amtsgericht!$B$8/$B$8,'Landgericht Erstinstanz'!B20*'Landgericht Erstinstanz'!$B$8/$B$8,'Landgericht Berufung'!B20*'Landgericht Berufung'!$B$8/$B$8,Oberlandesgericht!B20*Oberlandesgericht!$B$8/$B$8)</f>
        <v>0.12472205376996158</v>
      </c>
      <c r="C20" s="3">
        <f>SUM(Amtsgericht!C20*Amtsgericht!$B$8/$B$8,'Landgericht Erstinstanz'!C20*'Landgericht Erstinstanz'!$B$8/$B$8,'Landgericht Berufung'!C20*'Landgericht Berufung'!$B$8/$B$8,Oberlandesgericht!C20*Oberlandesgericht!$B$8/$B$8)</f>
        <v>0.21539942404747411</v>
      </c>
      <c r="D20" s="3">
        <f>SUM(Amtsgericht!D20*Amtsgericht!$B$8/$B$8,'Landgericht Erstinstanz'!D20*'Landgericht Erstinstanz'!$B$8/$B$8,'Landgericht Berufung'!D20*'Landgericht Berufung'!$B$8/$B$8,Oberlandesgericht!D20*Oberlandesgericht!$B$8/$B$8)</f>
        <v>0.21750888686772693</v>
      </c>
      <c r="E20" s="3">
        <f>SUM(Amtsgericht!E20*Amtsgericht!$B$8/$B$8,'Landgericht Erstinstanz'!E20*'Landgericht Erstinstanz'!$B$8/$B$8,'Landgericht Berufung'!E20*'Landgericht Berufung'!$B$8/$B$8,Oberlandesgericht!E20*Oberlandesgericht!$B$8/$B$8)</f>
        <v>0.16012921042654121</v>
      </c>
      <c r="F20" s="3">
        <f>SUM(Amtsgericht!F20*Amtsgericht!$B$8/$B$8,'Landgericht Erstinstanz'!F20*'Landgericht Erstinstanz'!$B$8/$B$8,'Landgericht Berufung'!F20*'Landgericht Berufung'!$B$8/$B$8,Oberlandesgericht!F20*Oberlandesgericht!$B$8/$B$8)</f>
        <v>7.6585221689141419E-2</v>
      </c>
      <c r="G20" s="3">
        <f>SUM(Amtsgericht!G20*Amtsgericht!$B$8/$B$8,'Landgericht Erstinstanz'!G20*'Landgericht Erstinstanz'!$B$8/$B$8,'Landgericht Berufung'!G20*'Landgericht Berufung'!$B$8/$B$8,Oberlandesgericht!G20*Oberlandesgericht!$B$8/$B$8)</f>
        <v>8.6641339006463147E-2</v>
      </c>
      <c r="H20" s="3">
        <f>SUM(Amtsgericht!H20*Amtsgericht!$B$8/$B$8,'Landgericht Erstinstanz'!H20*'Landgericht Erstinstanz'!$B$8/$B$8,'Landgericht Berufung'!H20*'Landgericht Berufung'!$B$8/$B$8,Oberlandesgericht!H20*Oberlandesgericht!$B$8/$B$8)</f>
        <v>6.2703366809234051E-2</v>
      </c>
      <c r="I20" s="3">
        <f>SUM(Amtsgericht!I20*Amtsgericht!$B$8/$B$8,'Landgericht Erstinstanz'!I20*'Landgericht Erstinstanz'!$B$8/$B$8,'Landgericht Berufung'!I20*'Landgericht Berufung'!$B$8/$B$8,Oberlandesgericht!I20*Oberlandesgericht!$B$8/$B$8)</f>
        <v>6.0151551382326404E-2</v>
      </c>
      <c r="J20" s="3">
        <f>SUM(Amtsgericht!J20*Amtsgericht!$B$8/$B$8,'Landgericht Erstinstanz'!J20*'Landgericht Erstinstanz'!$B$8/$B$8,'Landgericht Berufung'!J20*'Landgericht Berufung'!$B$8/$B$8,Oberlandesgericht!J20*Oberlandesgericht!$B$8/$B$8)</f>
        <v>4.3513780183000221E-2</v>
      </c>
      <c r="K20" s="3">
        <f>SUM(Amtsgericht!K20*Amtsgericht!$B$8/$B$8,'Landgericht Erstinstanz'!K20*'Landgericht Erstinstanz'!$B$8/$B$8,'Landgericht Berufung'!K20*'Landgericht Berufung'!$B$8/$B$8,Oberlandesgericht!K20*Oberlandesgericht!$B$8/$B$8)</f>
        <v>3.9692249963227587E-2</v>
      </c>
      <c r="L20" s="3">
        <f>SUM(Amtsgericht!L20*Amtsgericht!$B$8/$B$8,'Landgericht Erstinstanz'!L20*'Landgericht Erstinstanz'!$B$8/$B$8,'Landgericht Berufung'!L20*'Landgericht Berufung'!$B$8/$B$8,Oberlandesgericht!L20*Oberlandesgericht!$B$8/$B$8)</f>
        <v>5.0976330539702276E-2</v>
      </c>
      <c r="M20" s="3">
        <f>SUM(Amtsgericht!M20*Amtsgericht!$B$8/$B$8,'Landgericht Erstinstanz'!M20*'Landgericht Erstinstanz'!$B$8/$B$8,'Landgericht Berufung'!M20*'Landgericht Berufung'!$B$8/$B$8,Oberlandesgericht!M20*Oberlandesgericht!$B$8/$B$8)</f>
        <v>0.16399480754501114</v>
      </c>
      <c r="N20" s="3">
        <f>SUM(Amtsgericht!N20*Amtsgericht!$B$8/$B$8,'Landgericht Erstinstanz'!N20*'Landgericht Erstinstanz'!$B$8/$B$8,'Landgericht Berufung'!N20*'Landgericht Berufung'!$B$8/$B$8,Oberlandesgericht!N20*Oberlandesgericht!$B$8/$B$8)</f>
        <v>0.1424096545719078</v>
      </c>
      <c r="O20" s="3">
        <f>SUM(Amtsgericht!O20*Amtsgericht!$B$8/$B$8,'Landgericht Erstinstanz'!O20*'Landgericht Erstinstanz'!$B$8/$B$8,'Landgericht Berufung'!O20*'Landgericht Berufung'!$B$8/$B$8,Oberlandesgericht!O20*Oberlandesgericht!$B$8/$B$8)</f>
        <v>4.4870027743231115E-2</v>
      </c>
      <c r="P20" s="3">
        <f>SUM(Amtsgericht!P20*Amtsgericht!$B$8/$B$8,'Landgericht Erstinstanz'!P20*'Landgericht Erstinstanz'!$B$8/$B$8,'Landgericht Berufung'!P20*'Landgericht Berufung'!$B$8/$B$8,Oberlandesgericht!P20*Oberlandesgericht!$B$8/$B$8)</f>
        <v>7.2534314176896111E-2</v>
      </c>
      <c r="Q20" s="3">
        <f>SUM(Amtsgericht!Q20*Amtsgericht!$B$8/$B$8,'Landgericht Erstinstanz'!Q20*'Landgericht Erstinstanz'!$B$8/$B$8,'Landgericht Berufung'!Q20*'Landgericht Berufung'!$B$8/$B$8,Oberlandesgericht!Q20*Oberlandesgericht!$B$8/$B$8)</f>
        <v>5.3349650571047048E-2</v>
      </c>
      <c r="R20" s="3">
        <f>SUM(Amtsgericht!R20*Amtsgericht!$B$8/$B$8,'Landgericht Erstinstanz'!R20*'Landgericht Erstinstanz'!$B$8/$B$8,'Landgericht Berufung'!R20*'Landgericht Berufung'!$B$8/$B$8,Oberlandesgericht!R20*Oberlandesgericht!$B$8/$B$8)</f>
        <v>7.8990954275311193E-2</v>
      </c>
      <c r="S20" s="3">
        <f>SUM(Amtsgericht!S20*Amtsgericht!$B$8/$B$8,'Landgericht Erstinstanz'!S20*'Landgericht Erstinstanz'!$B$8/$B$8,'Landgericht Berufung'!S20*'Landgericht Berufung'!$B$8/$B$8,Oberlandesgericht!S20*Oberlandesgericht!$B$8/$B$8)</f>
        <v>7.1141101323749262E-2</v>
      </c>
      <c r="T20" s="3">
        <f>SUM(Amtsgericht!T20*Amtsgericht!$B$8/$B$8,'Landgericht Erstinstanz'!T20*'Landgericht Erstinstanz'!$B$8/$B$8,'Landgericht Berufung'!T20*'Landgericht Berufung'!$B$8/$B$8,Oberlandesgericht!T20*Oberlandesgericht!$B$8/$B$8)</f>
        <v>0.14127858023380774</v>
      </c>
      <c r="U20" s="3">
        <f>SUM(Amtsgericht!U20*Amtsgericht!$B$8/$B$8,'Landgericht Erstinstanz'!U20*'Landgericht Erstinstanz'!$B$8/$B$8,'Landgericht Berufung'!U20*'Landgericht Berufung'!$B$8/$B$8,Oberlandesgericht!U20*Oberlandesgericht!$B$8/$B$8)</f>
        <v>0.15526308190123578</v>
      </c>
      <c r="V20" s="3">
        <f>SUM(Amtsgericht!V20*Amtsgericht!$B$8/$B$8,'Landgericht Erstinstanz'!V20*'Landgericht Erstinstanz'!$B$8/$B$8,'Landgericht Berufung'!V20*'Landgericht Berufung'!$B$8/$B$8,Oberlandesgericht!V20*Oberlandesgericht!$B$8/$B$8)</f>
        <v>0.12476163676693533</v>
      </c>
      <c r="W20" s="3">
        <f>SUM(Amtsgericht!W20*Amtsgericht!$B$8/$B$8,'Landgericht Erstinstanz'!W20*'Landgericht Erstinstanz'!$B$8/$B$8,'Landgericht Berufung'!W20*'Landgericht Berufung'!$B$8/$B$8,Oberlandesgericht!W20*Oberlandesgericht!$B$8/$B$8)</f>
        <v>0.14803755985573711</v>
      </c>
      <c r="X20" s="3">
        <f>SUM(Amtsgericht!X20*Amtsgericht!$B$8/$B$8,'Landgericht Erstinstanz'!X20*'Landgericht Erstinstanz'!$B$8/$B$8,'Landgericht Berufung'!X20*'Landgericht Berufung'!$B$8/$B$8,Oberlandesgericht!X20*Oberlandesgericht!$B$8/$B$8)</f>
        <v>0.28859933560582357</v>
      </c>
      <c r="Y20" s="3">
        <f>SUM(Amtsgericht!Y20*Amtsgericht!$B$8/$B$8,'Landgericht Erstinstanz'!Y20*'Landgericht Erstinstanz'!$B$8/$B$8,'Landgericht Berufung'!Y20*'Landgericht Berufung'!$B$8/$B$8,Oberlandesgericht!Y20*Oberlandesgericht!$B$8/$B$8)</f>
        <v>0.24958104292598315</v>
      </c>
      <c r="Z20" s="3">
        <f>SUM(Amtsgericht!Z20*Amtsgericht!$B$8/$B$8,'Landgericht Erstinstanz'!Z20*'Landgericht Erstinstanz'!$B$8/$B$8,'Landgericht Berufung'!Z20*'Landgericht Berufung'!$B$8/$B$8,Oberlandesgericht!Z20*Oberlandesgericht!$B$8/$B$8)</f>
        <v>0.61349090235484027</v>
      </c>
      <c r="AA20" s="3">
        <f>SUM(Amtsgericht!AA20*Amtsgericht!$B$8/$B$8,'Landgericht Erstinstanz'!AA20*'Landgericht Erstinstanz'!$B$8/$B$8,'Landgericht Berufung'!AA20*'Landgericht Berufung'!$B$8/$B$8,Oberlandesgericht!AA20*Oberlandesgericht!$B$8/$B$8)</f>
        <v>6.1048889565953043E-2</v>
      </c>
      <c r="AB20" s="3">
        <f>SUM(Amtsgericht!AB20*Amtsgericht!$B$8/$B$8,'Landgericht Erstinstanz'!AB20*'Landgericht Erstinstanz'!$B$8/$B$8,'Landgericht Berufung'!AB20*'Landgericht Berufung'!$B$8/$B$8,Oberlandesgericht!AB20*Oberlandesgericht!$B$8/$B$8)</f>
        <v>6.0711408612610644E-2</v>
      </c>
      <c r="AC20" s="3">
        <f>SUM(Amtsgericht!AC20*Amtsgericht!$B$8/$B$8,'Landgericht Erstinstanz'!AC20*'Landgericht Erstinstanz'!$B$8/$B$8,'Landgericht Berufung'!AC20*'Landgericht Berufung'!$B$8/$B$8,Oberlandesgericht!AC20*Oberlandesgericht!$B$8/$B$8)</f>
        <v>7.1190800694554981E-2</v>
      </c>
      <c r="AD20" s="3">
        <f>SUM(Amtsgericht!AD20*Amtsgericht!$B$8/$B$8,'Landgericht Erstinstanz'!AD20*'Landgericht Erstinstanz'!$B$8/$B$8,'Landgericht Berufung'!AD20*'Landgericht Berufung'!$B$8/$B$8,Oberlandesgericht!AD20*Oberlandesgericht!$B$8/$B$8)</f>
        <v>0.14601554055733132</v>
      </c>
      <c r="AE20" s="3">
        <f>SUM(Amtsgericht!AE20*Amtsgericht!$B$8/$B$8,'Landgericht Erstinstanz'!AE20*'Landgericht Erstinstanz'!$B$8/$B$8,'Landgericht Berufung'!AE20*'Landgericht Berufung'!$B$8/$B$8,Oberlandesgericht!AE20*Oberlandesgericht!$B$8/$B$8)</f>
        <v>3.6099203774070984E-2</v>
      </c>
      <c r="AF20" s="4"/>
      <c r="AG20" s="4"/>
      <c r="AH20" s="4"/>
    </row>
    <row r="21" spans="1:34">
      <c r="A21" s="25" t="s">
        <v>116</v>
      </c>
      <c r="B21" s="3">
        <f>SUM(Amtsgericht!B21*Amtsgericht!$B$8/$B$8,'Landgericht Erstinstanz'!B21*'Landgericht Erstinstanz'!$B$8/$B$8,'Landgericht Berufung'!B21*'Landgericht Berufung'!$B$8/$B$8,Oberlandesgericht!B21*Oberlandesgericht!$B$8/$B$8)</f>
        <v>0.25153291557172697</v>
      </c>
      <c r="C21" s="3">
        <f>SUM(Amtsgericht!C21*Amtsgericht!$B$8/$B$8,'Landgericht Erstinstanz'!C21*'Landgericht Erstinstanz'!$B$8/$B$8,'Landgericht Berufung'!C21*'Landgericht Berufung'!$B$8/$B$8,Oberlandesgericht!C21*Oberlandesgericht!$B$8/$B$8)</f>
        <v>0.27515525509968775</v>
      </c>
      <c r="D21" s="3">
        <f>SUM(Amtsgericht!D21*Amtsgericht!$B$8/$B$8,'Landgericht Erstinstanz'!D21*'Landgericht Erstinstanz'!$B$8/$B$8,'Landgericht Berufung'!D21*'Landgericht Berufung'!$B$8/$B$8,Oberlandesgericht!D21*Oberlandesgericht!$B$8/$B$8)</f>
        <v>0.27855670209162686</v>
      </c>
      <c r="E21" s="3">
        <f>SUM(Amtsgericht!E21*Amtsgericht!$B$8/$B$8,'Landgericht Erstinstanz'!E21*'Landgericht Erstinstanz'!$B$8/$B$8,'Landgericht Berufung'!E21*'Landgericht Berufung'!$B$8/$B$8,Oberlandesgericht!E21*Oberlandesgericht!$B$8/$B$8)</f>
        <v>0.36992920982313016</v>
      </c>
      <c r="F21" s="3">
        <f>SUM(Amtsgericht!F21*Amtsgericht!$B$8/$B$8,'Landgericht Erstinstanz'!F21*'Landgericht Erstinstanz'!$B$8/$B$8,'Landgericht Berufung'!F21*'Landgericht Berufung'!$B$8/$B$8,Oberlandesgericht!F21*Oberlandesgericht!$B$8/$B$8)</f>
        <v>0.25872349860111044</v>
      </c>
      <c r="G21" s="3">
        <f>SUM(Amtsgericht!G21*Amtsgericht!$B$8/$B$8,'Landgericht Erstinstanz'!G21*'Landgericht Erstinstanz'!$B$8/$B$8,'Landgericht Berufung'!G21*'Landgericht Berufung'!$B$8/$B$8,Oberlandesgericht!G21*Oberlandesgericht!$B$8/$B$8)</f>
        <v>0.21905998114379419</v>
      </c>
      <c r="H21" s="3">
        <f>SUM(Amtsgericht!H21*Amtsgericht!$B$8/$B$8,'Landgericht Erstinstanz'!H21*'Landgericht Erstinstanz'!$B$8/$B$8,'Landgericht Berufung'!H21*'Landgericht Berufung'!$B$8/$B$8,Oberlandesgericht!H21*Oberlandesgericht!$B$8/$B$8)</f>
        <v>0.28855499080135316</v>
      </c>
      <c r="I21" s="3">
        <f>SUM(Amtsgericht!I21*Amtsgericht!$B$8/$B$8,'Landgericht Erstinstanz'!I21*'Landgericht Erstinstanz'!$B$8/$B$8,'Landgericht Berufung'!I21*'Landgericht Berufung'!$B$8/$B$8,Oberlandesgericht!I21*Oberlandesgericht!$B$8/$B$8)</f>
        <v>0.32518668833949788</v>
      </c>
      <c r="J21" s="3">
        <f>SUM(Amtsgericht!J21*Amtsgericht!$B$8/$B$8,'Landgericht Erstinstanz'!J21*'Landgericht Erstinstanz'!$B$8/$B$8,'Landgericht Berufung'!J21*'Landgericht Berufung'!$B$8/$B$8,Oberlandesgericht!J21*Oberlandesgericht!$B$8/$B$8)</f>
        <v>0.15256740947217901</v>
      </c>
      <c r="K21" s="3">
        <f>SUM(Amtsgericht!K21*Amtsgericht!$B$8/$B$8,'Landgericht Erstinstanz'!K21*'Landgericht Erstinstanz'!$B$8/$B$8,'Landgericht Berufung'!K21*'Landgericht Berufung'!$B$8/$B$8,Oberlandesgericht!K21*Oberlandesgericht!$B$8/$B$8)</f>
        <v>0.18054232002079182</v>
      </c>
      <c r="L21" s="3">
        <f>SUM(Amtsgericht!L21*Amtsgericht!$B$8/$B$8,'Landgericht Erstinstanz'!L21*'Landgericht Erstinstanz'!$B$8/$B$8,'Landgericht Berufung'!L21*'Landgericht Berufung'!$B$8/$B$8,Oberlandesgericht!L21*Oberlandesgericht!$B$8/$B$8)</f>
        <v>0.13676861160184386</v>
      </c>
      <c r="M21" s="3">
        <f>SUM(Amtsgericht!M21*Amtsgericht!$B$8/$B$8,'Landgericht Erstinstanz'!M21*'Landgericht Erstinstanz'!$B$8/$B$8,'Landgericht Berufung'!M21*'Landgericht Berufung'!$B$8/$B$8,Oberlandesgericht!M21*Oberlandesgericht!$B$8/$B$8)</f>
        <v>0.21077946260596639</v>
      </c>
      <c r="N21" s="3">
        <f>SUM(Amtsgericht!N21*Amtsgericht!$B$8/$B$8,'Landgericht Erstinstanz'!N21*'Landgericht Erstinstanz'!$B$8/$B$8,'Landgericht Berufung'!N21*'Landgericht Berufung'!$B$8/$B$8,Oberlandesgericht!N21*Oberlandesgericht!$B$8/$B$8)</f>
        <v>0.14875007126203138</v>
      </c>
      <c r="O21" s="3">
        <f>SUM(Amtsgericht!O21*Amtsgericht!$B$8/$B$8,'Landgericht Erstinstanz'!O21*'Landgericht Erstinstanz'!$B$8/$B$8,'Landgericht Berufung'!O21*'Landgericht Berufung'!$B$8/$B$8,Oberlandesgericht!O21*Oberlandesgericht!$B$8/$B$8)</f>
        <v>0.17599991334249454</v>
      </c>
      <c r="P21" s="3">
        <f>SUM(Amtsgericht!P21*Amtsgericht!$B$8/$B$8,'Landgericht Erstinstanz'!P21*'Landgericht Erstinstanz'!$B$8/$B$8,'Landgericht Berufung'!P21*'Landgericht Berufung'!$B$8/$B$8,Oberlandesgericht!P21*Oberlandesgericht!$B$8/$B$8)</f>
        <v>0.32095343623475064</v>
      </c>
      <c r="Q21" s="3">
        <f>SUM(Amtsgericht!Q21*Amtsgericht!$B$8/$B$8,'Landgericht Erstinstanz'!Q21*'Landgericht Erstinstanz'!$B$8/$B$8,'Landgericht Berufung'!Q21*'Landgericht Berufung'!$B$8/$B$8,Oberlandesgericht!Q21*Oberlandesgericht!$B$8/$B$8)</f>
        <v>0.29646631135839957</v>
      </c>
      <c r="R21" s="3">
        <f>SUM(Amtsgericht!R21*Amtsgericht!$B$8/$B$8,'Landgericht Erstinstanz'!R21*'Landgericht Erstinstanz'!$B$8/$B$8,'Landgericht Berufung'!R21*'Landgericht Berufung'!$B$8/$B$8,Oberlandesgericht!R21*Oberlandesgericht!$B$8/$B$8)</f>
        <v>0.32144044484800388</v>
      </c>
      <c r="S21" s="3">
        <f>SUM(Amtsgericht!S21*Amtsgericht!$B$8/$B$8,'Landgericht Erstinstanz'!S21*'Landgericht Erstinstanz'!$B$8/$B$8,'Landgericht Berufung'!S21*'Landgericht Berufung'!$B$8/$B$8,Oberlandesgericht!S21*Oberlandesgericht!$B$8/$B$8)</f>
        <v>0.3425298750560079</v>
      </c>
      <c r="T21" s="3">
        <f>SUM(Amtsgericht!T21*Amtsgericht!$B$8/$B$8,'Landgericht Erstinstanz'!T21*'Landgericht Erstinstanz'!$B$8/$B$8,'Landgericht Berufung'!T21*'Landgericht Berufung'!$B$8/$B$8,Oberlandesgericht!T21*Oberlandesgericht!$B$8/$B$8)</f>
        <v>0.2729408706075524</v>
      </c>
      <c r="U21" s="3">
        <f>SUM(Amtsgericht!U21*Amtsgericht!$B$8/$B$8,'Landgericht Erstinstanz'!U21*'Landgericht Erstinstanz'!$B$8/$B$8,'Landgericht Berufung'!U21*'Landgericht Berufung'!$B$8/$B$8,Oberlandesgericht!U21*Oberlandesgericht!$B$8/$B$8)</f>
        <v>0.22651051777156908</v>
      </c>
      <c r="V21" s="3">
        <f>SUM(Amtsgericht!V21*Amtsgericht!$B$8/$B$8,'Landgericht Erstinstanz'!V21*'Landgericht Erstinstanz'!$B$8/$B$8,'Landgericht Berufung'!V21*'Landgericht Berufung'!$B$8/$B$8,Oberlandesgericht!V21*Oberlandesgericht!$B$8/$B$8)</f>
        <v>0.31997333338176892</v>
      </c>
      <c r="W21" s="3">
        <f>SUM(Amtsgericht!W21*Amtsgericht!$B$8/$B$8,'Landgericht Erstinstanz'!W21*'Landgericht Erstinstanz'!$B$8/$B$8,'Landgericht Berufung'!W21*'Landgericht Berufung'!$B$8/$B$8,Oberlandesgericht!W21*Oberlandesgericht!$B$8/$B$8)</f>
        <v>0.25738790405795936</v>
      </c>
      <c r="X21" s="3">
        <f>SUM(Amtsgericht!X21*Amtsgericht!$B$8/$B$8,'Landgericht Erstinstanz'!X21*'Landgericht Erstinstanz'!$B$8/$B$8,'Landgericht Berufung'!X21*'Landgericht Berufung'!$B$8/$B$8,Oberlandesgericht!X21*Oberlandesgericht!$B$8/$B$8)</f>
        <v>0.12859691727747918</v>
      </c>
      <c r="Y21" s="3">
        <f>SUM(Amtsgericht!Y21*Amtsgericht!$B$8/$B$8,'Landgericht Erstinstanz'!Y21*'Landgericht Erstinstanz'!$B$8/$B$8,'Landgericht Berufung'!Y21*'Landgericht Berufung'!$B$8/$B$8,Oberlandesgericht!Y21*Oberlandesgericht!$B$8/$B$8)</f>
        <v>0.16638736195065545</v>
      </c>
      <c r="Z21" s="3">
        <f>SUM(Amtsgericht!Z21*Amtsgericht!$B$8/$B$8,'Landgericht Erstinstanz'!Z21*'Landgericht Erstinstanz'!$B$8/$B$8,'Landgericht Berufung'!Z21*'Landgericht Berufung'!$B$8/$B$8,Oberlandesgericht!Z21*Oberlandesgericht!$B$8/$B$8)</f>
        <v>0.12086421902752231</v>
      </c>
      <c r="AA21" s="3">
        <f>SUM(Amtsgericht!AA21*Amtsgericht!$B$8/$B$8,'Landgericht Erstinstanz'!AA21*'Landgericht Erstinstanz'!$B$8/$B$8,'Landgericht Berufung'!AA21*'Landgericht Berufung'!$B$8/$B$8,Oberlandesgericht!AA21*Oberlandesgericht!$B$8/$B$8)</f>
        <v>0.26661354317114067</v>
      </c>
      <c r="AB21" s="3">
        <f>SUM(Amtsgericht!AB21*Amtsgericht!$B$8/$B$8,'Landgericht Erstinstanz'!AB21*'Landgericht Erstinstanz'!$B$8/$B$8,'Landgericht Berufung'!AB21*'Landgericht Berufung'!$B$8/$B$8,Oberlandesgericht!AB21*Oberlandesgericht!$B$8/$B$8)</f>
        <v>0.279320689561461</v>
      </c>
      <c r="AC21" s="3">
        <f>SUM(Amtsgericht!AC21*Amtsgericht!$B$8/$B$8,'Landgericht Erstinstanz'!AC21*'Landgericht Erstinstanz'!$B$8/$B$8,'Landgericht Berufung'!AC21*'Landgericht Berufung'!$B$8/$B$8,Oberlandesgericht!AC21*Oberlandesgericht!$B$8/$B$8)</f>
        <v>0.27313712637419291</v>
      </c>
      <c r="AD21" s="3">
        <f>SUM(Amtsgericht!AD21*Amtsgericht!$B$8/$B$8,'Landgericht Erstinstanz'!AD21*'Landgericht Erstinstanz'!$B$8/$B$8,'Landgericht Berufung'!AD21*'Landgericht Berufung'!$B$8/$B$8,Oberlandesgericht!AD21*Oberlandesgericht!$B$8/$B$8)</f>
        <v>0.19518778143595242</v>
      </c>
      <c r="AE21" s="3">
        <f>SUM(Amtsgericht!AE21*Amtsgericht!$B$8/$B$8,'Landgericht Erstinstanz'!AE21*'Landgericht Erstinstanz'!$B$8/$B$8,'Landgericht Berufung'!AE21*'Landgericht Berufung'!$B$8/$B$8,Oberlandesgericht!AE21*Oberlandesgericht!$B$8/$B$8)</f>
        <v>0.15462848494140502</v>
      </c>
      <c r="AF21" s="4"/>
      <c r="AG21" s="4"/>
      <c r="AH21" s="4"/>
    </row>
    <row r="22" spans="1:34">
      <c r="A22" s="25" t="s">
        <v>117</v>
      </c>
      <c r="B22" s="3">
        <f>SUM(Amtsgericht!B22*Amtsgericht!$B$8/$B$8,'Landgericht Erstinstanz'!B22*'Landgericht Erstinstanz'!$B$8/$B$8,'Landgericht Berufung'!B22*'Landgericht Berufung'!$B$8/$B$8,Oberlandesgericht!B22*Oberlandesgericht!$B$8/$B$8)</f>
        <v>0.34135166093928981</v>
      </c>
      <c r="C22" s="3">
        <f>SUM(Amtsgericht!C22*Amtsgericht!$B$8/$B$8,'Landgericht Erstinstanz'!C22*'Landgericht Erstinstanz'!$B$8/$B$8,'Landgericht Berufung'!C22*'Landgericht Berufung'!$B$8/$B$8,Oberlandesgericht!C22*Oberlandesgericht!$B$8/$B$8)</f>
        <v>0.28333166672418542</v>
      </c>
      <c r="D22" s="3">
        <f>SUM(Amtsgericht!D22*Amtsgericht!$B$8/$B$8,'Landgericht Erstinstanz'!D22*'Landgericht Erstinstanz'!$B$8/$B$8,'Landgericht Berufung'!D22*'Landgericht Berufung'!$B$8/$B$8,Oberlandesgericht!D22*Oberlandesgericht!$B$8/$B$8)</f>
        <v>0.27991895782292164</v>
      </c>
      <c r="E22" s="3">
        <f>SUM(Amtsgericht!E22*Amtsgericht!$B$8/$B$8,'Landgericht Erstinstanz'!E22*'Landgericht Erstinstanz'!$B$8/$B$8,'Landgericht Berufung'!E22*'Landgericht Berufung'!$B$8/$B$8,Oberlandesgericht!E22*Oberlandesgericht!$B$8/$B$8)</f>
        <v>0.16003769307897542</v>
      </c>
      <c r="F22" s="3">
        <f>SUM(Amtsgericht!F22*Amtsgericht!$B$8/$B$8,'Landgericht Erstinstanz'!F22*'Landgericht Erstinstanz'!$B$8/$B$8,'Landgericht Berufung'!F22*'Landgericht Berufung'!$B$8/$B$8,Oberlandesgericht!F22*Oberlandesgericht!$B$8/$B$8)</f>
        <v>0.3697337404190042</v>
      </c>
      <c r="G22" s="3">
        <f>SUM(Amtsgericht!G22*Amtsgericht!$B$8/$B$8,'Landgericht Erstinstanz'!G22*'Landgericht Erstinstanz'!$B$8/$B$8,'Landgericht Berufung'!G22*'Landgericht Berufung'!$B$8/$B$8,Oberlandesgericht!G22*Oberlandesgericht!$B$8/$B$8)</f>
        <v>0.36213489938129151</v>
      </c>
      <c r="H22" s="3">
        <f>SUM(Amtsgericht!H22*Amtsgericht!$B$8/$B$8,'Landgericht Erstinstanz'!H22*'Landgericht Erstinstanz'!$B$8/$B$8,'Landgericht Berufung'!H22*'Landgericht Berufung'!$B$8/$B$8,Oberlandesgericht!H22*Oberlandesgericht!$B$8/$B$8)</f>
        <v>0.41506251037607883</v>
      </c>
      <c r="I22" s="3">
        <f>SUM(Amtsgericht!I22*Amtsgericht!$B$8/$B$8,'Landgericht Erstinstanz'!I22*'Landgericht Erstinstanz'!$B$8/$B$8,'Landgericht Berufung'!I22*'Landgericht Berufung'!$B$8/$B$8,Oberlandesgericht!I22*Oberlandesgericht!$B$8/$B$8)</f>
        <v>0.35407485066754679</v>
      </c>
      <c r="J22" s="3">
        <f>SUM(Amtsgericht!J22*Amtsgericht!$B$8/$B$8,'Landgericht Erstinstanz'!J22*'Landgericht Erstinstanz'!$B$8/$B$8,'Landgericht Berufung'!J22*'Landgericht Berufung'!$B$8/$B$8,Oberlandesgericht!J22*Oberlandesgericht!$B$8/$B$8)</f>
        <v>0.36374221721002858</v>
      </c>
      <c r="K22" s="3">
        <f>SUM(Amtsgericht!K22*Amtsgericht!$B$8/$B$8,'Landgericht Erstinstanz'!K22*'Landgericht Erstinstanz'!$B$8/$B$8,'Landgericht Berufung'!K22*'Landgericht Berufung'!$B$8/$B$8,Oberlandesgericht!K22*Oberlandesgericht!$B$8/$B$8)</f>
        <v>0.33753594281505933</v>
      </c>
      <c r="L22" s="3">
        <f>SUM(Amtsgericht!L22*Amtsgericht!$B$8/$B$8,'Landgericht Erstinstanz'!L22*'Landgericht Erstinstanz'!$B$8/$B$8,'Landgericht Berufung'!L22*'Landgericht Berufung'!$B$8/$B$8,Oberlandesgericht!L22*Oberlandesgericht!$B$8/$B$8)</f>
        <v>0.45097829512626364</v>
      </c>
      <c r="M22" s="3">
        <f>SUM(Amtsgericht!M22*Amtsgericht!$B$8/$B$8,'Landgericht Erstinstanz'!M22*'Landgericht Erstinstanz'!$B$8/$B$8,'Landgericht Berufung'!M22*'Landgericht Berufung'!$B$8/$B$8,Oberlandesgericht!M22*Oberlandesgericht!$B$8/$B$8)</f>
        <v>0.3751072021019175</v>
      </c>
      <c r="N22" s="3">
        <f>SUM(Amtsgericht!N22*Amtsgericht!$B$8/$B$8,'Landgericht Erstinstanz'!N22*'Landgericht Erstinstanz'!$B$8/$B$8,'Landgericht Berufung'!N22*'Landgericht Berufung'!$B$8/$B$8,Oberlandesgericht!N22*Oberlandesgericht!$B$8/$B$8)</f>
        <v>0.22517954261098252</v>
      </c>
      <c r="O22" s="3">
        <f>SUM(Amtsgericht!O22*Amtsgericht!$B$8/$B$8,'Landgericht Erstinstanz'!O22*'Landgericht Erstinstanz'!$B$8/$B$8,'Landgericht Berufung'!O22*'Landgericht Berufung'!$B$8/$B$8,Oberlandesgericht!O22*Oberlandesgericht!$B$8/$B$8)</f>
        <v>0.42315515985907842</v>
      </c>
      <c r="P22" s="3">
        <f>SUM(Amtsgericht!P22*Amtsgericht!$B$8/$B$8,'Landgericht Erstinstanz'!P22*'Landgericht Erstinstanz'!$B$8/$B$8,'Landgericht Berufung'!P22*'Landgericht Berufung'!$B$8/$B$8,Oberlandesgericht!P22*Oberlandesgericht!$B$8/$B$8)</f>
        <v>0.37599529098136075</v>
      </c>
      <c r="Q22" s="3">
        <f>SUM(Amtsgericht!Q22*Amtsgericht!$B$8/$B$8,'Landgericht Erstinstanz'!Q22*'Landgericht Erstinstanz'!$B$8/$B$8,'Landgericht Berufung'!Q22*'Landgericht Berufung'!$B$8/$B$8,Oberlandesgericht!Q22*Oberlandesgericht!$B$8/$B$8)</f>
        <v>0.35936170930625222</v>
      </c>
      <c r="R22" s="3">
        <f>SUM(Amtsgericht!R22*Amtsgericht!$B$8/$B$8,'Landgericht Erstinstanz'!R22*'Landgericht Erstinstanz'!$B$8/$B$8,'Landgericht Berufung'!R22*'Landgericht Berufung'!$B$8/$B$8,Oberlandesgericht!R22*Oberlandesgericht!$B$8/$B$8)</f>
        <v>0.35289717752917432</v>
      </c>
      <c r="S22" s="3">
        <f>SUM(Amtsgericht!S22*Amtsgericht!$B$8/$B$8,'Landgericht Erstinstanz'!S22*'Landgericht Erstinstanz'!$B$8/$B$8,'Landgericht Berufung'!S22*'Landgericht Berufung'!$B$8/$B$8,Oberlandesgericht!S22*Oberlandesgericht!$B$8/$B$8)</f>
        <v>0.39937080701385724</v>
      </c>
      <c r="T22" s="3">
        <f>SUM(Amtsgericht!T22*Amtsgericht!$B$8/$B$8,'Landgericht Erstinstanz'!T22*'Landgericht Erstinstanz'!$B$8/$B$8,'Landgericht Berufung'!T22*'Landgericht Berufung'!$B$8/$B$8,Oberlandesgericht!T22*Oberlandesgericht!$B$8/$B$8)</f>
        <v>0.31907774486078117</v>
      </c>
      <c r="U22" s="3">
        <f>SUM(Amtsgericht!U22*Amtsgericht!$B$8/$B$8,'Landgericht Erstinstanz'!U22*'Landgericht Erstinstanz'!$B$8/$B$8,'Landgericht Berufung'!U22*'Landgericht Berufung'!$B$8/$B$8,Oberlandesgericht!U22*Oberlandesgericht!$B$8/$B$8)</f>
        <v>0.32906370077223224</v>
      </c>
      <c r="V22" s="3">
        <f>SUM(Amtsgericht!V22*Amtsgericht!$B$8/$B$8,'Landgericht Erstinstanz'!V22*'Landgericht Erstinstanz'!$B$8/$B$8,'Landgericht Berufung'!V22*'Landgericht Berufung'!$B$8/$B$8,Oberlandesgericht!V22*Oberlandesgericht!$B$8/$B$8)</f>
        <v>0.3240748048056879</v>
      </c>
      <c r="W22" s="3">
        <f>SUM(Amtsgericht!W22*Amtsgericht!$B$8/$B$8,'Landgericht Erstinstanz'!W22*'Landgericht Erstinstanz'!$B$8/$B$8,'Landgericht Berufung'!W22*'Landgericht Berufung'!$B$8/$B$8,Oberlandesgericht!W22*Oberlandesgericht!$B$8/$B$8)</f>
        <v>0.31555791668169597</v>
      </c>
      <c r="X22" s="3">
        <f>SUM(Amtsgericht!X22*Amtsgericht!$B$8/$B$8,'Landgericht Erstinstanz'!X22*'Landgericht Erstinstanz'!$B$8/$B$8,'Landgericht Berufung'!X22*'Landgericht Berufung'!$B$8/$B$8,Oberlandesgericht!X22*Oberlandesgericht!$B$8/$B$8)</f>
        <v>0.35792182522870275</v>
      </c>
      <c r="Y22" s="3">
        <f>SUM(Amtsgericht!Y22*Amtsgericht!$B$8/$B$8,'Landgericht Erstinstanz'!Y22*'Landgericht Erstinstanz'!$B$8/$B$8,'Landgericht Berufung'!Y22*'Landgericht Berufung'!$B$8/$B$8,Oberlandesgericht!Y22*Oberlandesgericht!$B$8/$B$8)</f>
        <v>0.38433669295970974</v>
      </c>
      <c r="Z22" s="3">
        <f>SUM(Amtsgericht!Z22*Amtsgericht!$B$8/$B$8,'Landgericht Erstinstanz'!Z22*'Landgericht Erstinstanz'!$B$8/$B$8,'Landgericht Berufung'!Z22*'Landgericht Berufung'!$B$8/$B$8,Oberlandesgericht!Z22*Oberlandesgericht!$B$8/$B$8)</f>
        <v>0.11745959313942313</v>
      </c>
      <c r="AA22" s="3">
        <f>SUM(Amtsgericht!AA22*Amtsgericht!$B$8/$B$8,'Landgericht Erstinstanz'!AA22*'Landgericht Erstinstanz'!$B$8/$B$8,'Landgericht Berufung'!AA22*'Landgericht Berufung'!$B$8/$B$8,Oberlandesgericht!AA22*Oberlandesgericht!$B$8/$B$8)</f>
        <v>0.38371960169096775</v>
      </c>
      <c r="AB22" s="3">
        <f>SUM(Amtsgericht!AB22*Amtsgericht!$B$8/$B$8,'Landgericht Erstinstanz'!AB22*'Landgericht Erstinstanz'!$B$8/$B$8,'Landgericht Berufung'!AB22*'Landgericht Berufung'!$B$8/$B$8,Oberlandesgericht!AB22*Oberlandesgericht!$B$8/$B$8)</f>
        <v>0.29044666967813998</v>
      </c>
      <c r="AC22" s="3">
        <f>SUM(Amtsgericht!AC22*Amtsgericht!$B$8/$B$8,'Landgericht Erstinstanz'!AC22*'Landgericht Erstinstanz'!$B$8/$B$8,'Landgericht Berufung'!AC22*'Landgericht Berufung'!$B$8/$B$8,Oberlandesgericht!AC22*Oberlandesgericht!$B$8/$B$8)</f>
        <v>0.37372719656741882</v>
      </c>
      <c r="AD22" s="3">
        <f>SUM(Amtsgericht!AD22*Amtsgericht!$B$8/$B$8,'Landgericht Erstinstanz'!AD22*'Landgericht Erstinstanz'!$B$8/$B$8,'Landgericht Berufung'!AD22*'Landgericht Berufung'!$B$8/$B$8,Oberlandesgericht!AD22*Oberlandesgericht!$B$8/$B$8)</f>
        <v>0.34047037003967467</v>
      </c>
      <c r="AE22" s="3">
        <f>SUM(Amtsgericht!AE22*Amtsgericht!$B$8/$B$8,'Landgericht Erstinstanz'!AE22*'Landgericht Erstinstanz'!$B$8/$B$8,'Landgericht Berufung'!AE22*'Landgericht Berufung'!$B$8/$B$8,Oberlandesgericht!AE22*Oberlandesgericht!$B$8/$B$8)</f>
        <v>0.38229675851153538</v>
      </c>
      <c r="AF22" s="4"/>
      <c r="AG22" s="4"/>
      <c r="AH22" s="4"/>
    </row>
    <row r="23" spans="1:34">
      <c r="A23" s="25" t="s">
        <v>118</v>
      </c>
      <c r="B23" s="3">
        <f>SUM(Amtsgericht!B23*Amtsgericht!$B$8/$B$8,'Landgericht Erstinstanz'!B23*'Landgericht Erstinstanz'!$B$8/$B$8,'Landgericht Berufung'!B23*'Landgericht Berufung'!$B$8/$B$8,Oberlandesgericht!B23*Oberlandesgericht!$B$8/$B$8)</f>
        <v>0.13361633313119062</v>
      </c>
      <c r="C23" s="3">
        <f>SUM(Amtsgericht!C23*Amtsgericht!$B$8/$B$8,'Landgericht Erstinstanz'!C23*'Landgericht Erstinstanz'!$B$8/$B$8,'Landgericht Berufung'!C23*'Landgericht Berufung'!$B$8/$B$8,Oberlandesgericht!C23*Oberlandesgericht!$B$8/$B$8)</f>
        <v>0.10273783811683285</v>
      </c>
      <c r="D23" s="3">
        <f>SUM(Amtsgericht!D23*Amtsgericht!$B$8/$B$8,'Landgericht Erstinstanz'!D23*'Landgericht Erstinstanz'!$B$8/$B$8,'Landgericht Berufung'!D23*'Landgericht Berufung'!$B$8/$B$8,Oberlandesgericht!D23*Oberlandesgericht!$B$8/$B$8)</f>
        <v>9.5285464287798119E-2</v>
      </c>
      <c r="E23" s="3">
        <f>SUM(Amtsgericht!E23*Amtsgericht!$B$8/$B$8,'Landgericht Erstinstanz'!E23*'Landgericht Erstinstanz'!$B$8/$B$8,'Landgericht Berufung'!E23*'Landgericht Berufung'!$B$8/$B$8,Oberlandesgericht!E23*Oberlandesgericht!$B$8/$B$8)</f>
        <v>0.26830874936013283</v>
      </c>
      <c r="F23" s="3">
        <f>SUM(Amtsgericht!F23*Amtsgericht!$B$8/$B$8,'Landgericht Erstinstanz'!F23*'Landgericht Erstinstanz'!$B$8/$B$8,'Landgericht Berufung'!F23*'Landgericht Berufung'!$B$8/$B$8,Oberlandesgericht!F23*Oberlandesgericht!$B$8/$B$8)</f>
        <v>0.13318494658094415</v>
      </c>
      <c r="G23" s="3">
        <f>SUM(Amtsgericht!G23*Amtsgericht!$B$8/$B$8,'Landgericht Erstinstanz'!G23*'Landgericht Erstinstanz'!$B$8/$B$8,'Landgericht Berufung'!G23*'Landgericht Berufung'!$B$8/$B$8,Oberlandesgericht!G23*Oberlandesgericht!$B$8/$B$8)</f>
        <v>0.14154707082921356</v>
      </c>
      <c r="H23" s="3">
        <f>SUM(Amtsgericht!H23*Amtsgericht!$B$8/$B$8,'Landgericht Erstinstanz'!H23*'Landgericht Erstinstanz'!$B$8/$B$8,'Landgericht Berufung'!H23*'Landgericht Berufung'!$B$8/$B$8,Oberlandesgericht!H23*Oberlandesgericht!$B$8/$B$8)</f>
        <v>0.10826757362660447</v>
      </c>
      <c r="I23" s="3">
        <f>SUM(Amtsgericht!I23*Amtsgericht!$B$8/$B$8,'Landgericht Erstinstanz'!I23*'Landgericht Erstinstanz'!$B$8/$B$8,'Landgericht Berufung'!I23*'Landgericht Berufung'!$B$8/$B$8,Oberlandesgericht!I23*Oberlandesgericht!$B$8/$B$8)</f>
        <v>0.12192198473217958</v>
      </c>
      <c r="J23" s="3">
        <f>SUM(Amtsgericht!J23*Amtsgericht!$B$8/$B$8,'Landgericht Erstinstanz'!J23*'Landgericht Erstinstanz'!$B$8/$B$8,'Landgericht Berufung'!J23*'Landgericht Berufung'!$B$8/$B$8,Oberlandesgericht!J23*Oberlandesgericht!$B$8/$B$8)</f>
        <v>0.21977380309250769</v>
      </c>
      <c r="K23" s="3">
        <f>SUM(Amtsgericht!K23*Amtsgericht!$B$8/$B$8,'Landgericht Erstinstanz'!K23*'Landgericht Erstinstanz'!$B$8/$B$8,'Landgericht Berufung'!K23*'Landgericht Berufung'!$B$8/$B$8,Oberlandesgericht!K23*Oberlandesgericht!$B$8/$B$8)</f>
        <v>0.25150859765139555</v>
      </c>
      <c r="L23" s="3">
        <f>SUM(Amtsgericht!L23*Amtsgericht!$B$8/$B$8,'Landgericht Erstinstanz'!L23*'Landgericht Erstinstanz'!$B$8/$B$8,'Landgericht Berufung'!L23*'Landgericht Berufung'!$B$8/$B$8,Oberlandesgericht!L23*Oberlandesgericht!$B$8/$B$8)</f>
        <v>0.17140355527256679</v>
      </c>
      <c r="M23" s="3">
        <f>SUM(Amtsgericht!M23*Amtsgericht!$B$8/$B$8,'Landgericht Erstinstanz'!M23*'Landgericht Erstinstanz'!$B$8/$B$8,'Landgericht Berufung'!M23*'Landgericht Berufung'!$B$8/$B$8,Oberlandesgericht!M23*Oberlandesgericht!$B$8/$B$8)</f>
        <v>0.14542281211835634</v>
      </c>
      <c r="N23" s="3">
        <f>SUM(Amtsgericht!N23*Amtsgericht!$B$8/$B$8,'Landgericht Erstinstanz'!N23*'Landgericht Erstinstanz'!$B$8/$B$8,'Landgericht Berufung'!N23*'Landgericht Berufung'!$B$8/$B$8,Oberlandesgericht!N23*Oberlandesgericht!$B$8/$B$8)</f>
        <v>0.22294640177532163</v>
      </c>
      <c r="O23" s="3">
        <f>SUM(Amtsgericht!O23*Amtsgericht!$B$8/$B$8,'Landgericht Erstinstanz'!O23*'Landgericht Erstinstanz'!$B$8/$B$8,'Landgericht Berufung'!O23*'Landgericht Berufung'!$B$8/$B$8,Oberlandesgericht!O23*Oberlandesgericht!$B$8/$B$8)</f>
        <v>0.18418216952365474</v>
      </c>
      <c r="P23" s="3">
        <f>SUM(Amtsgericht!P23*Amtsgericht!$B$8/$B$8,'Landgericht Erstinstanz'!P23*'Landgericht Erstinstanz'!$B$8/$B$8,'Landgericht Berufung'!P23*'Landgericht Berufung'!$B$8/$B$8,Oberlandesgericht!P23*Oberlandesgericht!$B$8/$B$8)</f>
        <v>0.11557050319864032</v>
      </c>
      <c r="Q23" s="3">
        <f>SUM(Amtsgericht!Q23*Amtsgericht!$B$8/$B$8,'Landgericht Erstinstanz'!Q23*'Landgericht Erstinstanz'!$B$8/$B$8,'Landgericht Berufung'!Q23*'Landgericht Berufung'!$B$8/$B$8,Oberlandesgericht!Q23*Oberlandesgericht!$B$8/$B$8)</f>
        <v>0.12457606792738932</v>
      </c>
      <c r="R23" s="3">
        <f>SUM(Amtsgericht!R23*Amtsgericht!$B$8/$B$8,'Landgericht Erstinstanz'!R23*'Landgericht Erstinstanz'!$B$8/$B$8,'Landgericht Berufung'!R23*'Landgericht Berufung'!$B$8/$B$8,Oberlandesgericht!R23*Oberlandesgericht!$B$8/$B$8)</f>
        <v>0.12513336544770853</v>
      </c>
      <c r="S23" s="3">
        <f>SUM(Amtsgericht!S23*Amtsgericht!$B$8/$B$8,'Landgericht Erstinstanz'!S23*'Landgericht Erstinstanz'!$B$8/$B$8,'Landgericht Berufung'!S23*'Landgericht Berufung'!$B$8/$B$8,Oberlandesgericht!S23*Oberlandesgericht!$B$8/$B$8)</f>
        <v>0.10591221752839992</v>
      </c>
      <c r="T23" s="3">
        <f>SUM(Amtsgericht!T23*Amtsgericht!$B$8/$B$8,'Landgericht Erstinstanz'!T23*'Landgericht Erstinstanz'!$B$8/$B$8,'Landgericht Berufung'!T23*'Landgericht Berufung'!$B$8/$B$8,Oberlandesgericht!T23*Oberlandesgericht!$B$8/$B$8)</f>
        <v>0.12531568198572754</v>
      </c>
      <c r="U23" s="3">
        <f>SUM(Amtsgericht!U23*Amtsgericht!$B$8/$B$8,'Landgericht Erstinstanz'!U23*'Landgericht Erstinstanz'!$B$8/$B$8,'Landgericht Berufung'!U23*'Landgericht Berufung'!$B$8/$B$8,Oberlandesgericht!U23*Oberlandesgericht!$B$8/$B$8)</f>
        <v>0.14809779403951312</v>
      </c>
      <c r="V23" s="3">
        <f>SUM(Amtsgericht!V23*Amtsgericht!$B$8/$B$8,'Landgericht Erstinstanz'!V23*'Landgericht Erstinstanz'!$B$8/$B$8,'Landgericht Berufung'!V23*'Landgericht Berufung'!$B$8/$B$8,Oberlandesgericht!V23*Oberlandesgericht!$B$8/$B$8)</f>
        <v>0.11773658258707451</v>
      </c>
      <c r="W23" s="3">
        <f>SUM(Amtsgericht!W23*Amtsgericht!$B$8/$B$8,'Landgericht Erstinstanz'!W23*'Landgericht Erstinstanz'!$B$8/$B$8,'Landgericht Berufung'!W23*'Landgericht Berufung'!$B$8/$B$8,Oberlandesgericht!W23*Oberlandesgericht!$B$8/$B$8)</f>
        <v>0.11334214326345861</v>
      </c>
      <c r="X23" s="3">
        <f>SUM(Amtsgericht!X23*Amtsgericht!$B$8/$B$8,'Landgericht Erstinstanz'!X23*'Landgericht Erstinstanz'!$B$8/$B$8,'Landgericht Berufung'!X23*'Landgericht Berufung'!$B$8/$B$8,Oberlandesgericht!X23*Oberlandesgericht!$B$8/$B$8)</f>
        <v>0.10331823262657225</v>
      </c>
      <c r="Y23" s="3">
        <f>SUM(Amtsgericht!Y23*Amtsgericht!$B$8/$B$8,'Landgericht Erstinstanz'!Y23*'Landgericht Erstinstanz'!$B$8/$B$8,'Landgericht Berufung'!Y23*'Landgericht Berufung'!$B$8/$B$8,Oberlandesgericht!Y23*Oberlandesgericht!$B$8/$B$8)</f>
        <v>9.2217650464095025E-2</v>
      </c>
      <c r="Z23" s="3">
        <f>SUM(Amtsgericht!Z23*Amtsgericht!$B$8/$B$8,'Landgericht Erstinstanz'!Z23*'Landgericht Erstinstanz'!$B$8/$B$8,'Landgericht Berufung'!Z23*'Landgericht Berufung'!$B$8/$B$8,Oberlandesgericht!Z23*Oberlandesgericht!$B$8/$B$8)</f>
        <v>5.2771701265537915E-2</v>
      </c>
      <c r="AA23" s="3">
        <f>SUM(Amtsgericht!AA23*Amtsgericht!$B$8/$B$8,'Landgericht Erstinstanz'!AA23*'Landgericht Erstinstanz'!$B$8/$B$8,'Landgericht Berufung'!AA23*'Landgericht Berufung'!$B$8/$B$8,Oberlandesgericht!AA23*Oberlandesgericht!$B$8/$B$8)</f>
        <v>0.18313853090749058</v>
      </c>
      <c r="AB23" s="3">
        <f>SUM(Amtsgericht!AB23*Amtsgericht!$B$8/$B$8,'Landgericht Erstinstanz'!AB23*'Landgericht Erstinstanz'!$B$8/$B$8,'Landgericht Berufung'!AB23*'Landgericht Berufung'!$B$8/$B$8,Oberlandesgericht!AB23*Oberlandesgericht!$B$8/$B$8)</f>
        <v>0.14690593197768481</v>
      </c>
      <c r="AC23" s="3">
        <f>SUM(Amtsgericht!AC23*Amtsgericht!$B$8/$B$8,'Landgericht Erstinstanz'!AC23*'Landgericht Erstinstanz'!$B$8/$B$8,'Landgericht Berufung'!AC23*'Landgericht Berufung'!$B$8/$B$8,Oberlandesgericht!AC23*Oberlandesgericht!$B$8/$B$8)</f>
        <v>0.11537314318680862</v>
      </c>
      <c r="AD23" s="3">
        <f>SUM(Amtsgericht!AD23*Amtsgericht!$B$8/$B$8,'Landgericht Erstinstanz'!AD23*'Landgericht Erstinstanz'!$B$8/$B$8,'Landgericht Berufung'!AD23*'Landgericht Berufung'!$B$8/$B$8,Oberlandesgericht!AD23*Oberlandesgericht!$B$8/$B$8)</f>
        <v>0.14849306244691246</v>
      </c>
      <c r="AE23" s="3">
        <f>SUM(Amtsgericht!AE23*Amtsgericht!$B$8/$B$8,'Landgericht Erstinstanz'!AE23*'Landgericht Erstinstanz'!$B$8/$B$8,'Landgericht Berufung'!AE23*'Landgericht Berufung'!$B$8/$B$8,Oberlandesgericht!AE23*Oberlandesgericht!$B$8/$B$8)</f>
        <v>0.17152524790245224</v>
      </c>
      <c r="AF23" s="4"/>
      <c r="AG23" s="4"/>
      <c r="AH23" s="4"/>
    </row>
    <row r="24" spans="1:34">
      <c r="A24" s="25" t="s">
        <v>119</v>
      </c>
      <c r="B24" s="3">
        <f>SUM(Amtsgericht!B24*Amtsgericht!$B$8/$B$8,'Landgericht Erstinstanz'!B24*'Landgericht Erstinstanz'!$B$8/$B$8,'Landgericht Berufung'!B24*'Landgericht Berufung'!$B$8/$B$8,Oberlandesgericht!B24*Oberlandesgericht!$B$8/$B$8)</f>
        <v>6.6707095209217693E-2</v>
      </c>
      <c r="C24" s="3">
        <f>SUM(Amtsgericht!C24*Amtsgericht!$B$8/$B$8,'Landgericht Erstinstanz'!C24*'Landgericht Erstinstanz'!$B$8/$B$8,'Landgericht Berufung'!C24*'Landgericht Berufung'!$B$8/$B$8,Oberlandesgericht!C24*Oberlandesgericht!$B$8/$B$8)</f>
        <v>5.5154920695722948E-2</v>
      </c>
      <c r="D24" s="3">
        <f>SUM(Amtsgericht!D24*Amtsgericht!$B$8/$B$8,'Landgericht Erstinstanz'!D24*'Landgericht Erstinstanz'!$B$8/$B$8,'Landgericht Berufung'!D24*'Landgericht Berufung'!$B$8/$B$8,Oberlandesgericht!D24*Oberlandesgericht!$B$8/$B$8)</f>
        <v>5.5012269945103442E-2</v>
      </c>
      <c r="E24" s="3">
        <f>SUM(Amtsgericht!E24*Amtsgericht!$B$8/$B$8,'Landgericht Erstinstanz'!E24*'Landgericht Erstinstanz'!$B$8/$B$8,'Landgericht Berufung'!E24*'Landgericht Berufung'!$B$8/$B$8,Oberlandesgericht!E24*Oberlandesgericht!$B$8/$B$8)</f>
        <v>2.155585524972671E-2</v>
      </c>
      <c r="F24" s="3">
        <f>SUM(Amtsgericht!F24*Amtsgericht!$B$8/$B$8,'Landgericht Erstinstanz'!F24*'Landgericht Erstinstanz'!$B$8/$B$8,'Landgericht Berufung'!F24*'Landgericht Berufung'!$B$8/$B$8,Oberlandesgericht!F24*Oberlandesgericht!$B$8/$B$8)</f>
        <v>7.1162843257776831E-2</v>
      </c>
      <c r="G24" s="3">
        <f>SUM(Amtsgericht!G24*Amtsgericht!$B$8/$B$8,'Landgericht Erstinstanz'!G24*'Landgericht Erstinstanz'!$B$8/$B$8,'Landgericht Berufung'!G24*'Landgericht Berufung'!$B$8/$B$8,Oberlandesgericht!G24*Oberlandesgericht!$B$8/$B$8)</f>
        <v>8.2959490309768277E-2</v>
      </c>
      <c r="H24" s="3">
        <f>SUM(Amtsgericht!H24*Amtsgericht!$B$8/$B$8,'Landgericht Erstinstanz'!H24*'Landgericht Erstinstanz'!$B$8/$B$8,'Landgericht Berufung'!H24*'Landgericht Berufung'!$B$8/$B$8,Oberlandesgericht!H24*Oberlandesgericht!$B$8/$B$8)</f>
        <v>6.6868498784965036E-2</v>
      </c>
      <c r="I24" s="3">
        <f>SUM(Amtsgericht!I24*Amtsgericht!$B$8/$B$8,'Landgericht Erstinstanz'!I24*'Landgericht Erstinstanz'!$B$8/$B$8,'Landgericht Berufung'!I24*'Landgericht Berufung'!$B$8/$B$8,Oberlandesgericht!I24*Oberlandesgericht!$B$8/$B$8)</f>
        <v>5.2246739843742659E-2</v>
      </c>
      <c r="J24" s="3">
        <f>SUM(Amtsgericht!J24*Amtsgericht!$B$8/$B$8,'Landgericht Erstinstanz'!J24*'Landgericht Erstinstanz'!$B$8/$B$8,'Landgericht Berufung'!J24*'Landgericht Berufung'!$B$8/$B$8,Oberlandesgericht!J24*Oberlandesgericht!$B$8/$B$8)</f>
        <v>0.10620641667169069</v>
      </c>
      <c r="K24" s="3">
        <f>SUM(Amtsgericht!K24*Amtsgericht!$B$8/$B$8,'Landgericht Erstinstanz'!K24*'Landgericht Erstinstanz'!$B$8/$B$8,'Landgericht Berufung'!K24*'Landgericht Berufung'!$B$8/$B$8,Oberlandesgericht!K24*Oberlandesgericht!$B$8/$B$8)</f>
        <v>0.10305968411359238</v>
      </c>
      <c r="L24" s="3">
        <f>SUM(Amtsgericht!L24*Amtsgericht!$B$8/$B$8,'Landgericht Erstinstanz'!L24*'Landgericht Erstinstanz'!$B$8/$B$8,'Landgericht Berufung'!L24*'Landgericht Berufung'!$B$8/$B$8,Oberlandesgericht!L24*Oberlandesgericht!$B$8/$B$8)</f>
        <v>2.042673358622419E-2</v>
      </c>
      <c r="M24" s="3">
        <f>SUM(Amtsgericht!M24*Amtsgericht!$B$8/$B$8,'Landgericht Erstinstanz'!M24*'Landgericht Erstinstanz'!$B$8/$B$8,'Landgericht Berufung'!M24*'Landgericht Berufung'!$B$8/$B$8,Oberlandesgericht!M24*Oberlandesgericht!$B$8/$B$8)</f>
        <v>2.9971362351737182E-2</v>
      </c>
      <c r="N24" s="3">
        <f>SUM(Amtsgericht!N24*Amtsgericht!$B$8/$B$8,'Landgericht Erstinstanz'!N24*'Landgericht Erstinstanz'!$B$8/$B$8,'Landgericht Berufung'!N24*'Landgericht Berufung'!$B$8/$B$8,Oberlandesgericht!N24*Oberlandesgericht!$B$8/$B$8)</f>
        <v>4.7139458230355064E-2</v>
      </c>
      <c r="O24" s="3">
        <f>SUM(Amtsgericht!O24*Amtsgericht!$B$8/$B$8,'Landgericht Erstinstanz'!O24*'Landgericht Erstinstanz'!$B$8/$B$8,'Landgericht Berufung'!O24*'Landgericht Berufung'!$B$8/$B$8,Oberlandesgericht!O24*Oberlandesgericht!$B$8/$B$8)</f>
        <v>7.2415846391657671E-2</v>
      </c>
      <c r="P24" s="3">
        <f>SUM(Amtsgericht!P24*Amtsgericht!$B$8/$B$8,'Landgericht Erstinstanz'!P24*'Landgericht Erstinstanz'!$B$8/$B$8,'Landgericht Berufung'!P24*'Landgericht Berufung'!$B$8/$B$8,Oberlandesgericht!P24*Oberlandesgericht!$B$8/$B$8)</f>
        <v>5.3453954712588105E-2</v>
      </c>
      <c r="Q24" s="3">
        <f>SUM(Amtsgericht!Q24*Amtsgericht!$B$8/$B$8,'Landgericht Erstinstanz'!Q24*'Landgericht Erstinstanz'!$B$8/$B$8,'Landgericht Berufung'!Q24*'Landgericht Berufung'!$B$8/$B$8,Oberlandesgericht!Q24*Oberlandesgericht!$B$8/$B$8)</f>
        <v>6.2706687376141101E-2</v>
      </c>
      <c r="R24" s="3">
        <f>SUM(Amtsgericht!R24*Amtsgericht!$B$8/$B$8,'Landgericht Erstinstanz'!R24*'Landgericht Erstinstanz'!$B$8/$B$8,'Landgericht Berufung'!R24*'Landgericht Berufung'!$B$8/$B$8,Oberlandesgericht!R24*Oberlandesgericht!$B$8/$B$8)</f>
        <v>6.0765095732273081E-2</v>
      </c>
      <c r="S24" s="3">
        <f>SUM(Amtsgericht!S24*Amtsgericht!$B$8/$B$8,'Landgericht Erstinstanz'!S24*'Landgericht Erstinstanz'!$B$8/$B$8,'Landgericht Berufung'!S24*'Landgericht Berufung'!$B$8/$B$8,Oberlandesgericht!S24*Oberlandesgericht!$B$8/$B$8)</f>
        <v>4.0414742789577046E-2</v>
      </c>
      <c r="T24" s="3">
        <f>SUM(Amtsgericht!T24*Amtsgericht!$B$8/$B$8,'Landgericht Erstinstanz'!T24*'Landgericht Erstinstanz'!$B$8/$B$8,'Landgericht Berufung'!T24*'Landgericht Berufung'!$B$8/$B$8,Oberlandesgericht!T24*Oberlandesgericht!$B$8/$B$8)</f>
        <v>6.3834358937153779E-2</v>
      </c>
      <c r="U24" s="3">
        <f>SUM(Amtsgericht!U24*Amtsgericht!$B$8/$B$8,'Landgericht Erstinstanz'!U24*'Landgericht Erstinstanz'!$B$8/$B$8,'Landgericht Berufung'!U24*'Landgericht Berufung'!$B$8/$B$8,Oberlandesgericht!U24*Oberlandesgericht!$B$8/$B$8)</f>
        <v>4.763274947756771E-2</v>
      </c>
      <c r="V24" s="3">
        <f>SUM(Amtsgericht!V24*Amtsgericht!$B$8/$B$8,'Landgericht Erstinstanz'!V24*'Landgericht Erstinstanz'!$B$8/$B$8,'Landgericht Berufung'!V24*'Landgericht Berufung'!$B$8/$B$8,Oberlandesgericht!V24*Oberlandesgericht!$B$8/$B$8)</f>
        <v>5.7992975459772111E-2</v>
      </c>
      <c r="W24" s="3">
        <f>SUM(Amtsgericht!W24*Amtsgericht!$B$8/$B$8,'Landgericht Erstinstanz'!W24*'Landgericht Erstinstanz'!$B$8/$B$8,'Landgericht Berufung'!W24*'Landgericht Berufung'!$B$8/$B$8,Oberlandesgericht!W24*Oberlandesgericht!$B$8/$B$8)</f>
        <v>7.2399712561359617E-2</v>
      </c>
      <c r="X24" s="3">
        <f>SUM(Amtsgericht!X24*Amtsgericht!$B$8/$B$8,'Landgericht Erstinstanz'!X24*'Landgericht Erstinstanz'!$B$8/$B$8,'Landgericht Berufung'!X24*'Landgericht Berufung'!$B$8/$B$8,Oberlandesgericht!X24*Oberlandesgericht!$B$8/$B$8)</f>
        <v>9.8953242267579733E-2</v>
      </c>
      <c r="Y24" s="3">
        <f>SUM(Amtsgericht!Y24*Amtsgericht!$B$8/$B$8,'Landgericht Erstinstanz'!Y24*'Landgericht Erstinstanz'!$B$8/$B$8,'Landgericht Berufung'!Y24*'Landgericht Berufung'!$B$8/$B$8,Oberlandesgericht!Y24*Oberlandesgericht!$B$8/$B$8)</f>
        <v>9.9157883602023739E-2</v>
      </c>
      <c r="Z24" s="3">
        <f>SUM(Amtsgericht!Z24*Amtsgericht!$B$8/$B$8,'Landgericht Erstinstanz'!Z24*'Landgericht Erstinstanz'!$B$8/$B$8,'Landgericht Berufung'!Z24*'Landgericht Berufung'!$B$8/$B$8,Oberlandesgericht!Z24*Oberlandesgericht!$B$8/$B$8)</f>
        <v>3.9153197713141033E-2</v>
      </c>
      <c r="AA24" s="3">
        <f>SUM(Amtsgericht!AA24*Amtsgericht!$B$8/$B$8,'Landgericht Erstinstanz'!AA24*'Landgericht Erstinstanz'!$B$8/$B$8,'Landgericht Berufung'!AA24*'Landgericht Berufung'!$B$8/$B$8,Oberlandesgericht!AA24*Oberlandesgericht!$B$8/$B$8)</f>
        <v>2.8655601224835105E-2</v>
      </c>
      <c r="AB24" s="3">
        <f>SUM(Amtsgericht!AB24*Amtsgericht!$B$8/$B$8,'Landgericht Erstinstanz'!AB24*'Landgericht Erstinstanz'!$B$8/$B$8,'Landgericht Berufung'!AB24*'Landgericht Berufung'!$B$8/$B$8,Oberlandesgericht!AB24*Oberlandesgericht!$B$8/$B$8)</f>
        <v>8.9656524715643227E-2</v>
      </c>
      <c r="AC24" s="3">
        <f>SUM(Amtsgericht!AC24*Amtsgericht!$B$8/$B$8,'Landgericht Erstinstanz'!AC24*'Landgericht Erstinstanz'!$B$8/$B$8,'Landgericht Berufung'!AC24*'Landgericht Berufung'!$B$8/$B$8,Oberlandesgericht!AC24*Oberlandesgericht!$B$8/$B$8)</f>
        <v>6.9327626463703662E-2</v>
      </c>
      <c r="AD24" s="3">
        <f>SUM(Amtsgericht!AD24*Amtsgericht!$B$8/$B$8,'Landgericht Erstinstanz'!AD24*'Landgericht Erstinstanz'!$B$8/$B$8,'Landgericht Berufung'!AD24*'Landgericht Berufung'!$B$8/$B$8,Oberlandesgericht!AD24*Oberlandesgericht!$B$8/$B$8)</f>
        <v>7.6846746891058859E-2</v>
      </c>
      <c r="AE24" s="3">
        <f>SUM(Amtsgericht!AE24*Amtsgericht!$B$8/$B$8,'Landgericht Erstinstanz'!AE24*'Landgericht Erstinstanz'!$B$8/$B$8,'Landgericht Berufung'!AE24*'Landgericht Berufung'!$B$8/$B$8,Oberlandesgericht!AE24*Oberlandesgericht!$B$8/$B$8)</f>
        <v>0.14104111948269249</v>
      </c>
      <c r="AF24" s="4"/>
      <c r="AG24" s="4"/>
      <c r="AH24" s="4"/>
    </row>
    <row r="25" spans="1:34">
      <c r="A25" s="25" t="s">
        <v>120</v>
      </c>
      <c r="B25" s="3">
        <f>SUM(Amtsgericht!B25*Amtsgericht!$B$8/$B$8,'Landgericht Erstinstanz'!B25*'Landgericht Erstinstanz'!$B$8/$B$8,'Landgericht Berufung'!B25*'Landgericht Berufung'!$B$8/$B$8,Oberlandesgericht!B25*Oberlandesgericht!$B$8/$B$8)</f>
        <v>4.8716393774004448E-2</v>
      </c>
      <c r="C25" s="3">
        <f>SUM(Amtsgericht!C25*Amtsgericht!$B$8/$B$8,'Landgericht Erstinstanz'!C25*'Landgericht Erstinstanz'!$B$8/$B$8,'Landgericht Berufung'!C25*'Landgericht Berufung'!$B$8/$B$8,Oberlandesgericht!C25*Oberlandesgericht!$B$8/$B$8)</f>
        <v>4.0400070798448165E-2</v>
      </c>
      <c r="D25" s="3">
        <f>SUM(Amtsgericht!D25*Amtsgericht!$B$8/$B$8,'Landgericht Erstinstanz'!D25*'Landgericht Erstinstanz'!$B$8/$B$8,'Landgericht Berufung'!D25*'Landgericht Berufung'!$B$8/$B$8,Oberlandesgericht!D25*Oberlandesgericht!$B$8/$B$8)</f>
        <v>4.4261930850680684E-2</v>
      </c>
      <c r="E25" s="3">
        <f>SUM(Amtsgericht!E25*Amtsgericht!$B$8/$B$8,'Landgericht Erstinstanz'!E25*'Landgericht Erstinstanz'!$B$8/$B$8,'Landgericht Berufung'!E25*'Landgericht Berufung'!$B$8/$B$8,Oberlandesgericht!E25*Oberlandesgericht!$B$8/$B$8)</f>
        <v>4.6191118392271508E-3</v>
      </c>
      <c r="F25" s="3">
        <f>SUM(Amtsgericht!F25*Amtsgericht!$B$8/$B$8,'Landgericht Erstinstanz'!F25*'Landgericht Erstinstanz'!$B$8/$B$8,'Landgericht Berufung'!F25*'Landgericht Berufung'!$B$8/$B$8,Oberlandesgericht!F25*Oberlandesgericht!$B$8/$B$8)</f>
        <v>4.6374954287187596E-2</v>
      </c>
      <c r="G25" s="3">
        <f>SUM(Amtsgericht!G25*Amtsgericht!$B$8/$B$8,'Landgericht Erstinstanz'!G25*'Landgericht Erstinstanz'!$B$8/$B$8,'Landgericht Berufung'!G25*'Landgericht Berufung'!$B$8/$B$8,Oberlandesgericht!G25*Oberlandesgericht!$B$8/$B$8)</f>
        <v>5.6475342071043044E-2</v>
      </c>
      <c r="H25" s="3">
        <f>SUM(Amtsgericht!H25*Amtsgericht!$B$8/$B$8,'Landgericht Erstinstanz'!H25*'Landgericht Erstinstanz'!$B$8/$B$8,'Landgericht Berufung'!H25*'Landgericht Berufung'!$B$8/$B$8,Oberlandesgericht!H25*Oberlandesgericht!$B$8/$B$8)</f>
        <v>4.1802244539489365E-2</v>
      </c>
      <c r="I25" s="3">
        <f>SUM(Amtsgericht!I25*Amtsgericht!$B$8/$B$8,'Landgericht Erstinstanz'!I25*'Landgericht Erstinstanz'!$B$8/$B$8,'Landgericht Berufung'!I25*'Landgericht Berufung'!$B$8/$B$8,Oberlandesgericht!I25*Oberlandesgericht!$B$8/$B$8)</f>
        <v>3.161359935539116E-2</v>
      </c>
      <c r="J25" s="3">
        <f>SUM(Amtsgericht!J25*Amtsgericht!$B$8/$B$8,'Landgericht Erstinstanz'!J25*'Landgericht Erstinstanz'!$B$8/$B$8,'Landgericht Berufung'!J25*'Landgericht Berufung'!$B$8/$B$8,Oberlandesgericht!J25*Oberlandesgericht!$B$8/$B$8)</f>
        <v>7.49350030400215E-2</v>
      </c>
      <c r="K25" s="3">
        <f>SUM(Amtsgericht!K25*Amtsgericht!$B$8/$B$8,'Landgericht Erstinstanz'!K25*'Landgericht Erstinstanz'!$B$8/$B$8,'Landgericht Berufung'!K25*'Landgericht Berufung'!$B$8/$B$8,Oberlandesgericht!K25*Oberlandesgericht!$B$8/$B$8)</f>
        <v>5.5719954829462987E-2</v>
      </c>
      <c r="L25" s="3">
        <f>SUM(Amtsgericht!L25*Amtsgericht!$B$8/$B$8,'Landgericht Erstinstanz'!L25*'Landgericht Erstinstanz'!$B$8/$B$8,'Landgericht Berufung'!L25*'Landgericht Berufung'!$B$8/$B$8,Oberlandesgericht!L25*Oberlandesgericht!$B$8/$B$8)</f>
        <v>8.3659104277660989E-2</v>
      </c>
      <c r="M25" s="3">
        <f>SUM(Amtsgericht!M25*Amtsgericht!$B$8/$B$8,'Landgericht Erstinstanz'!M25*'Landgericht Erstinstanz'!$B$8/$B$8,'Landgericht Berufung'!M25*'Landgericht Berufung'!$B$8/$B$8,Oberlandesgericht!M25*Oberlandesgericht!$B$8/$B$8)</f>
        <v>3.6302340714827359E-2</v>
      </c>
      <c r="N25" s="3">
        <f>SUM(Amtsgericht!N25*Amtsgericht!$B$8/$B$8,'Landgericht Erstinstanz'!N25*'Landgericht Erstinstanz'!$B$8/$B$8,'Landgericht Berufung'!N25*'Landgericht Berufung'!$B$8/$B$8,Oberlandesgericht!N25*Oberlandesgericht!$B$8/$B$8)</f>
        <v>0.15017035062854076</v>
      </c>
      <c r="O25" s="3">
        <f>SUM(Amtsgericht!O25*Amtsgericht!$B$8/$B$8,'Landgericht Erstinstanz'!O25*'Landgericht Erstinstanz'!$B$8/$B$8,'Landgericht Berufung'!O25*'Landgericht Berufung'!$B$8/$B$8,Oberlandesgericht!O25*Oberlandesgericht!$B$8/$B$8)</f>
        <v>5.520692761362915E-2</v>
      </c>
      <c r="P25" s="3">
        <f>SUM(Amtsgericht!P25*Amtsgericht!$B$8/$B$8,'Landgericht Erstinstanz'!P25*'Landgericht Erstinstanz'!$B$8/$B$8,'Landgericht Berufung'!P25*'Landgericht Berufung'!$B$8/$B$8,Oberlandesgericht!P25*Oberlandesgericht!$B$8/$B$8)</f>
        <v>3.4803620315123587E-2</v>
      </c>
      <c r="Q25" s="3">
        <f>SUM(Amtsgericht!Q25*Amtsgericht!$B$8/$B$8,'Landgericht Erstinstanz'!Q25*'Landgericht Erstinstanz'!$B$8/$B$8,'Landgericht Berufung'!Q25*'Landgericht Berufung'!$B$8/$B$8,Oberlandesgericht!Q25*Oberlandesgericht!$B$8/$B$8)</f>
        <v>4.7374109398892361E-2</v>
      </c>
      <c r="R25" s="3">
        <f>SUM(Amtsgericht!R25*Amtsgericht!$B$8/$B$8,'Landgericht Erstinstanz'!R25*'Landgericht Erstinstanz'!$B$8/$B$8,'Landgericht Berufung'!R25*'Landgericht Berufung'!$B$8/$B$8,Oberlandesgericht!R25*Oberlandesgericht!$B$8/$B$8)</f>
        <v>3.847423512112929E-2</v>
      </c>
      <c r="S25" s="3">
        <f>SUM(Amtsgericht!S25*Amtsgericht!$B$8/$B$8,'Landgericht Erstinstanz'!S25*'Landgericht Erstinstanz'!$B$8/$B$8,'Landgericht Berufung'!S25*'Landgericht Berufung'!$B$8/$B$8,Oberlandesgericht!S25*Oberlandesgericht!$B$8/$B$8)</f>
        <v>2.5539551639088082E-2</v>
      </c>
      <c r="T25" s="3">
        <f>SUM(Amtsgericht!T25*Amtsgericht!$B$8/$B$8,'Landgericht Erstinstanz'!T25*'Landgericht Erstinstanz'!$B$8/$B$8,'Landgericht Berufung'!T25*'Landgericht Berufung'!$B$8/$B$8,Oberlandesgericht!T25*Oberlandesgericht!$B$8/$B$8)</f>
        <v>5.1134324338372589E-2</v>
      </c>
      <c r="U25" s="3">
        <f>SUM(Amtsgericht!U25*Amtsgericht!$B$8/$B$8,'Landgericht Erstinstanz'!U25*'Landgericht Erstinstanz'!$B$8/$B$8,'Landgericht Berufung'!U25*'Landgericht Berufung'!$B$8/$B$8,Oberlandesgericht!U25*Oberlandesgericht!$B$8/$B$8)</f>
        <v>5.3039936845113829E-2</v>
      </c>
      <c r="V25" s="3">
        <f>SUM(Amtsgericht!V25*Amtsgericht!$B$8/$B$8,'Landgericht Erstinstanz'!V25*'Landgericht Erstinstanz'!$B$8/$B$8,'Landgericht Berufung'!V25*'Landgericht Berufung'!$B$8/$B$8,Oberlandesgericht!V25*Oberlandesgericht!$B$8/$B$8)</f>
        <v>3.6686951000050726E-2</v>
      </c>
      <c r="W25" s="3">
        <f>SUM(Amtsgericht!W25*Amtsgericht!$B$8/$B$8,'Landgericht Erstinstanz'!W25*'Landgericht Erstinstanz'!$B$8/$B$8,'Landgericht Berufung'!W25*'Landgericht Berufung'!$B$8/$B$8,Oberlandesgericht!W25*Oberlandesgericht!$B$8/$B$8)</f>
        <v>6.6374448063086219E-2</v>
      </c>
      <c r="X25" s="3">
        <f>SUM(Amtsgericht!X25*Amtsgericht!$B$8/$B$8,'Landgericht Erstinstanz'!X25*'Landgericht Erstinstanz'!$B$8/$B$8,'Landgericht Berufung'!X25*'Landgericht Berufung'!$B$8/$B$8,Oberlandesgericht!X25*Oberlandesgericht!$B$8/$B$8)</f>
        <v>1.6957835245381869E-2</v>
      </c>
      <c r="Y25" s="3">
        <f>SUM(Amtsgericht!Y25*Amtsgericht!$B$8/$B$8,'Landgericht Erstinstanz'!Y25*'Landgericht Erstinstanz'!$B$8/$B$8,'Landgericht Berufung'!Y25*'Landgericht Berufung'!$B$8/$B$8,Oberlandesgericht!Y25*Oberlandesgericht!$B$8/$B$8)</f>
        <v>8.3193680975327724E-3</v>
      </c>
      <c r="Z25" s="3">
        <f>SUM(Amtsgericht!Z25*Amtsgericht!$B$8/$B$8,'Landgericht Erstinstanz'!Z25*'Landgericht Erstinstanz'!$B$8/$B$8,'Landgericht Berufung'!Z25*'Landgericht Berufung'!$B$8/$B$8,Oberlandesgericht!Z25*Oberlandesgericht!$B$8/$B$8)</f>
        <v>1.8725442384545713E-2</v>
      </c>
      <c r="AA25" s="3">
        <f>SUM(Amtsgericht!AA25*Amtsgericht!$B$8/$B$8,'Landgericht Erstinstanz'!AA25*'Landgericht Erstinstanz'!$B$8/$B$8,'Landgericht Berufung'!AA25*'Landgericht Berufung'!$B$8/$B$8,Oberlandesgericht!AA25*Oberlandesgericht!$B$8/$B$8)</f>
        <v>3.7376871162828396E-2</v>
      </c>
      <c r="AB25" s="3">
        <f>SUM(Amtsgericht!AB25*Amtsgericht!$B$8/$B$8,'Landgericht Erstinstanz'!AB25*'Landgericht Erstinstanz'!$B$8/$B$8,'Landgericht Berufung'!AB25*'Landgericht Berufung'!$B$8/$B$8,Oberlandesgericht!AB25*Oberlandesgericht!$B$8/$B$8)</f>
        <v>8.0951945778746454E-2</v>
      </c>
      <c r="AC25" s="3">
        <f>SUM(Amtsgericht!AC25*Amtsgericht!$B$8/$B$8,'Landgericht Erstinstanz'!AC25*'Landgericht Erstinstanz'!$B$8/$B$8,'Landgericht Berufung'!AC25*'Landgericht Berufung'!$B$8/$B$8,Oberlandesgericht!AC25*Oberlandesgericht!$B$8/$B$8)</f>
        <v>4.7619094120706862E-2</v>
      </c>
      <c r="AD25" s="3">
        <f>SUM(Amtsgericht!AD25*Amtsgericht!$B$8/$B$8,'Landgericht Erstinstanz'!AD25*'Landgericht Erstinstanz'!$B$8/$B$8,'Landgericht Berufung'!AD25*'Landgericht Berufung'!$B$8/$B$8,Oberlandesgericht!AD25*Oberlandesgericht!$B$8/$B$8)</f>
        <v>4.6553949816309274E-2</v>
      </c>
      <c r="AE25" s="3">
        <f>SUM(Amtsgericht!AE25*Amtsgericht!$B$8/$B$8,'Landgericht Erstinstanz'!AE25*'Landgericht Erstinstanz'!$B$8/$B$8,'Landgericht Berufung'!AE25*'Landgericht Berufung'!$B$8/$B$8,Oberlandesgericht!AE25*Oberlandesgericht!$B$8/$B$8)</f>
        <v>9.8341081499094443E-2</v>
      </c>
      <c r="AF25" s="4"/>
      <c r="AG25" s="4"/>
      <c r="AH25" s="4"/>
    </row>
    <row r="26" spans="1:34">
      <c r="A26" s="25" t="s">
        <v>121</v>
      </c>
      <c r="B26" s="3">
        <f>SUM(Amtsgericht!B26*Amtsgericht!$B$8/$B$8,'Landgericht Erstinstanz'!B26*'Landgericht Erstinstanz'!$B$8/$B$8,'Landgericht Berufung'!B26*'Landgericht Berufung'!$B$8/$B$8,Oberlandesgericht!B26*Oberlandesgericht!$B$8/$B$8)</f>
        <v>1.9338319520247959E-2</v>
      </c>
      <c r="C26" s="3">
        <f>SUM(Amtsgericht!C26*Amtsgericht!$B$8/$B$8,'Landgericht Erstinstanz'!C26*'Landgericht Erstinstanz'!$B$8/$B$8,'Landgericht Berufung'!C26*'Landgericht Berufung'!$B$8/$B$8,Oberlandesgericht!C26*Oberlandesgericht!$B$8/$B$8)</f>
        <v>1.2895502349311215E-2</v>
      </c>
      <c r="D26" s="3">
        <f>SUM(Amtsgericht!D26*Amtsgericht!$B$8/$B$8,'Landgericht Erstinstanz'!D26*'Landgericht Erstinstanz'!$B$8/$B$8,'Landgericht Berufung'!D26*'Landgericht Berufung'!$B$8/$B$8,Oberlandesgericht!D26*Oberlandesgericht!$B$8/$B$8)</f>
        <v>1.3638865560140163E-2</v>
      </c>
      <c r="E26" s="3">
        <f>SUM(Amtsgericht!E26*Amtsgericht!$B$8/$B$8,'Landgericht Erstinstanz'!E26*'Landgericht Erstinstanz'!$B$8/$B$8,'Landgericht Berufung'!E26*'Landgericht Berufung'!$B$8/$B$8,Oberlandesgericht!E26*Oberlandesgericht!$B$8/$B$8)</f>
        <v>1.5397039464090506E-3</v>
      </c>
      <c r="F26" s="3">
        <f>SUM(Amtsgericht!F26*Amtsgericht!$B$8/$B$8,'Landgericht Erstinstanz'!F26*'Landgericht Erstinstanz'!$B$8/$B$8,'Landgericht Berufung'!F26*'Landgericht Berufung'!$B$8/$B$8,Oberlandesgericht!F26*Oberlandesgericht!$B$8/$B$8)</f>
        <v>2.343301809093749E-2</v>
      </c>
      <c r="G26" s="3">
        <f>SUM(Amtsgericht!G26*Amtsgericht!$B$8/$B$8,'Landgericht Erstinstanz'!G26*'Landgericht Erstinstanz'!$B$8/$B$8,'Landgericht Berufung'!G26*'Landgericht Berufung'!$B$8/$B$8,Oberlandesgericht!G26*Oberlandesgericht!$B$8/$B$8)</f>
        <v>2.6475135665170901E-2</v>
      </c>
      <c r="H26" s="3">
        <f>SUM(Amtsgericht!H26*Amtsgericht!$B$8/$B$8,'Landgericht Erstinstanz'!H26*'Landgericht Erstinstanz'!$B$8/$B$8,'Landgericht Berufung'!H26*'Landgericht Berufung'!$B$8/$B$8,Oberlandesgericht!H26*Oberlandesgericht!$B$8/$B$8)</f>
        <v>1.674081506227517E-2</v>
      </c>
      <c r="I26" s="3">
        <f>SUM(Amtsgericht!I26*Amtsgericht!$B$8/$B$8,'Landgericht Erstinstanz'!I26*'Landgericht Erstinstanz'!$B$8/$B$8,'Landgericht Berufung'!I26*'Landgericht Berufung'!$B$8/$B$8,Oberlandesgericht!I26*Oberlandesgericht!$B$8/$B$8)</f>
        <v>2.4060620552930567E-2</v>
      </c>
      <c r="J26" s="3">
        <f>SUM(Amtsgericht!J26*Amtsgericht!$B$8/$B$8,'Landgericht Erstinstanz'!J26*'Landgericht Erstinstanz'!$B$8/$B$8,'Landgericht Berufung'!J26*'Landgericht Berufung'!$B$8/$B$8,Oberlandesgericht!J26*Oberlandesgericht!$B$8/$B$8)</f>
        <v>2.6532290032630482E-2</v>
      </c>
      <c r="K26" s="3">
        <f>SUM(Amtsgericht!K26*Amtsgericht!$B$8/$B$8,'Landgericht Erstinstanz'!K26*'Landgericht Erstinstanz'!$B$8/$B$8,'Landgericht Berufung'!K26*'Landgericht Berufung'!$B$8/$B$8,Oberlandesgericht!K26*Oberlandesgericht!$B$8/$B$8)</f>
        <v>2.2892113377575057E-2</v>
      </c>
      <c r="L26" s="3">
        <f>SUM(Amtsgericht!L26*Amtsgericht!$B$8/$B$8,'Landgericht Erstinstanz'!L26*'Landgericht Erstinstanz'!$B$8/$B$8,'Landgericht Berufung'!L26*'Landgericht Berufung'!$B$8/$B$8,Oberlandesgericht!L26*Oberlandesgericht!$B$8/$B$8)</f>
        <v>5.0976330539702276E-2</v>
      </c>
      <c r="M26" s="3">
        <f>SUM(Amtsgericht!M26*Amtsgericht!$B$8/$B$8,'Landgericht Erstinstanz'!M26*'Landgericht Erstinstanz'!$B$8/$B$8,'Landgericht Berufung'!M26*'Landgericht Berufung'!$B$8/$B$8,Oberlandesgericht!M26*Oberlandesgericht!$B$8/$B$8)</f>
        <v>1.4037688385778134E-3</v>
      </c>
      <c r="N26" s="3">
        <f>SUM(Amtsgericht!N26*Amtsgericht!$B$8/$B$8,'Landgericht Erstinstanz'!N26*'Landgericht Erstinstanz'!$B$8/$B$8,'Landgericht Berufung'!N26*'Landgericht Berufung'!$B$8/$B$8,Oberlandesgericht!N26*Oberlandesgericht!$B$8/$B$8)</f>
        <v>1.0627195453015815E-2</v>
      </c>
      <c r="O26" s="3">
        <f>SUM(Amtsgericht!O26*Amtsgericht!$B$8/$B$8,'Landgericht Erstinstanz'!O26*'Landgericht Erstinstanz'!$B$8/$B$8,'Landgericht Berufung'!O26*'Landgericht Berufung'!$B$8/$B$8,Oberlandesgericht!O26*Oberlandesgericht!$B$8/$B$8)</f>
        <v>2.5488409577465072E-2</v>
      </c>
      <c r="P26" s="3">
        <f>SUM(Amtsgericht!P26*Amtsgericht!$B$8/$B$8,'Landgericht Erstinstanz'!P26*'Landgericht Erstinstanz'!$B$8/$B$8,'Landgericht Berufung'!P26*'Landgericht Berufung'!$B$8/$B$8,Oberlandesgericht!P26*Oberlandesgericht!$B$8/$B$8)</f>
        <v>1.5869118409629988E-2</v>
      </c>
      <c r="Q26" s="3">
        <f>SUM(Amtsgericht!Q26*Amtsgericht!$B$8/$B$8,'Landgericht Erstinstanz'!Q26*'Landgericht Erstinstanz'!$B$8/$B$8,'Landgericht Berufung'!Q26*'Landgericht Berufung'!$B$8/$B$8,Oberlandesgericht!Q26*Oberlandesgericht!$B$8/$B$8)</f>
        <v>2.8859370963782299E-2</v>
      </c>
      <c r="R26" s="3">
        <f>SUM(Amtsgericht!R26*Amtsgericht!$B$8/$B$8,'Landgericht Erstinstanz'!R26*'Landgericht Erstinstanz'!$B$8/$B$8,'Landgericht Berufung'!R26*'Landgericht Berufung'!$B$8/$B$8,Oberlandesgericht!R26*Oberlandesgericht!$B$8/$B$8)</f>
        <v>1.6586367246996286E-2</v>
      </c>
      <c r="S26" s="3">
        <f>SUM(Amtsgericht!S26*Amtsgericht!$B$8/$B$8,'Landgericht Erstinstanz'!S26*'Landgericht Erstinstanz'!$B$8/$B$8,'Landgericht Berufung'!S26*'Landgericht Berufung'!$B$8/$B$8,Oberlandesgericht!S26*Oberlandesgericht!$B$8/$B$8)</f>
        <v>9.79164453946294E-3</v>
      </c>
      <c r="T26" s="3">
        <f>SUM(Amtsgericht!T26*Amtsgericht!$B$8/$B$8,'Landgericht Erstinstanz'!T26*'Landgericht Erstinstanz'!$B$8/$B$8,'Landgericht Berufung'!T26*'Landgericht Berufung'!$B$8/$B$8,Oberlandesgericht!T26*Oberlandesgericht!$B$8/$B$8)</f>
        <v>1.6603162617676713E-2</v>
      </c>
      <c r="U26" s="3">
        <f>SUM(Amtsgericht!U26*Amtsgericht!$B$8/$B$8,'Landgericht Erstinstanz'!U26*'Landgericht Erstinstanz'!$B$8/$B$8,'Landgericht Berufung'!U26*'Landgericht Berufung'!$B$8/$B$8,Oberlandesgericht!U26*Oberlandesgericht!$B$8/$B$8)</f>
        <v>2.1726703144468295E-2</v>
      </c>
      <c r="V26" s="3">
        <f>SUM(Amtsgericht!V26*Amtsgericht!$B$8/$B$8,'Landgericht Erstinstanz'!V26*'Landgericht Erstinstanz'!$B$8/$B$8,'Landgericht Berufung'!V26*'Landgericht Berufung'!$B$8/$B$8,Oberlandesgericht!V26*Oberlandesgericht!$B$8/$B$8)</f>
        <v>1.3075445456092499E-2</v>
      </c>
      <c r="W26" s="3">
        <f>SUM(Amtsgericht!W26*Amtsgericht!$B$8/$B$8,'Landgericht Erstinstanz'!W26*'Landgericht Erstinstanz'!$B$8/$B$8,'Landgericht Berufung'!W26*'Landgericht Berufung'!$B$8/$B$8,Oberlandesgericht!W26*Oberlandesgericht!$B$8/$B$8)</f>
        <v>1.6795195097020169E-2</v>
      </c>
      <c r="X26" s="3">
        <f>SUM(Amtsgericht!X26*Amtsgericht!$B$8/$B$8,'Landgericht Erstinstanz'!X26*'Landgericht Erstinstanz'!$B$8/$B$8,'Landgericht Berufung'!X26*'Landgericht Berufung'!$B$8/$B$8,Oberlandesgericht!X26*Oberlandesgericht!$B$8/$B$8)</f>
        <v>5.6526117484606234E-3</v>
      </c>
      <c r="Y26" s="3">
        <f>SUM(Amtsgericht!Y26*Amtsgericht!$B$8/$B$8,'Landgericht Erstinstanz'!Y26*'Landgericht Erstinstanz'!$B$8/$B$8,'Landgericht Berufung'!Y26*'Landgericht Berufung'!$B$8/$B$8,Oberlandesgericht!Y26*Oberlandesgericht!$B$8/$B$8)</f>
        <v>0</v>
      </c>
      <c r="Z26" s="3">
        <f>SUM(Amtsgericht!Z26*Amtsgericht!$B$8/$B$8,'Landgericht Erstinstanz'!Z26*'Landgericht Erstinstanz'!$B$8/$B$8,'Landgericht Berufung'!Z26*'Landgericht Berufung'!$B$8/$B$8,Oberlandesgericht!Z26*Oberlandesgericht!$B$8/$B$8)</f>
        <v>6.8092517761984411E-3</v>
      </c>
      <c r="AA26" s="3">
        <f>SUM(Amtsgericht!AA26*Amtsgericht!$B$8/$B$8,'Landgericht Erstinstanz'!AA26*'Landgericht Erstinstanz'!$B$8/$B$8,'Landgericht Berufung'!AA26*'Landgericht Berufung'!$B$8/$B$8,Oberlandesgericht!AA26*Oberlandesgericht!$B$8/$B$8)</f>
        <v>6.2294785271380659E-3</v>
      </c>
      <c r="AB26" s="3">
        <f>SUM(Amtsgericht!AB26*Amtsgericht!$B$8/$B$8,'Landgericht Erstinstanz'!AB26*'Landgericht Erstinstanz'!$B$8/$B$8,'Landgericht Berufung'!AB26*'Landgericht Berufung'!$B$8/$B$8,Oberlandesgericht!AB26*Oberlandesgericht!$B$8/$B$8)</f>
        <v>3.2710085607025499E-2</v>
      </c>
      <c r="AC26" s="3">
        <f>SUM(Amtsgericht!AC26*Amtsgericht!$B$8/$B$8,'Landgericht Erstinstanz'!AC26*'Landgericht Erstinstanz'!$B$8/$B$8,'Landgericht Berufung'!AC26*'Landgericht Berufung'!$B$8/$B$8,Oberlandesgericht!AC26*Oberlandesgericht!$B$8/$B$8)</f>
        <v>2.8344473771068131E-2</v>
      </c>
      <c r="AD26" s="3">
        <f>SUM(Amtsgericht!AD26*Amtsgericht!$B$8/$B$8,'Landgericht Erstinstanz'!AD26*'Landgericht Erstinstanz'!$B$8/$B$8,'Landgericht Berufung'!AD26*'Landgericht Berufung'!$B$8/$B$8,Oberlandesgericht!AD26*Oberlandesgericht!$B$8/$B$8)</f>
        <v>2.4961255440047066E-2</v>
      </c>
      <c r="AE26" s="3">
        <f>SUM(Amtsgericht!AE26*Amtsgericht!$B$8/$B$8,'Landgericht Erstinstanz'!AE26*'Landgericht Erstinstanz'!$B$8/$B$8,'Landgericht Berufung'!AE26*'Landgericht Berufung'!$B$8/$B$8,Oberlandesgericht!AE26*Oberlandesgericht!$B$8/$B$8)</f>
        <v>1.6068103888749359E-2</v>
      </c>
      <c r="AF26" s="4"/>
      <c r="AG26" s="4"/>
      <c r="AH26" s="4"/>
    </row>
    <row r="27" spans="1:34">
      <c r="A27" s="25" t="s">
        <v>122</v>
      </c>
      <c r="B27" s="3">
        <f>SUM(Amtsgericht!B27*Amtsgericht!$B$8/$B$8,'Landgericht Erstinstanz'!B27*'Landgericht Erstinstanz'!$B$8/$B$8,'Landgericht Berufung'!B27*'Landgericht Berufung'!$B$8/$B$8,Oberlandesgericht!B27*Oberlandesgericht!$B$8/$B$8)</f>
        <v>1.4015228084360894E-2</v>
      </c>
      <c r="C27" s="3">
        <f>SUM(Amtsgericht!C27*Amtsgericht!$B$8/$B$8,'Landgericht Erstinstanz'!C27*'Landgericht Erstinstanz'!$B$8/$B$8,'Landgericht Berufung'!C27*'Landgericht Berufung'!$B$8/$B$8,Oberlandesgericht!C27*Oberlandesgericht!$B$8/$B$8)</f>
        <v>1.4925322168337529E-2</v>
      </c>
      <c r="D27" s="3">
        <f>SUM(Amtsgericht!D27*Amtsgericht!$B$8/$B$8,'Landgericht Erstinstanz'!D27*'Landgericht Erstinstanz'!$B$8/$B$8,'Landgericht Berufung'!D27*'Landgericht Berufung'!$B$8/$B$8,Oberlandesgericht!D27*Oberlandesgericht!$B$8/$B$8)</f>
        <v>1.5816922574002162E-2</v>
      </c>
      <c r="E27" s="3">
        <f>SUM(Amtsgericht!E27*Amtsgericht!$B$8/$B$8,'Landgericht Erstinstanz'!E27*'Landgericht Erstinstanz'!$B$8/$B$8,'Landgericht Berufung'!E27*'Landgericht Berufung'!$B$8/$B$8,Oberlandesgericht!E27*Oberlandesgericht!$B$8/$B$8)</f>
        <v>0</v>
      </c>
      <c r="F27" s="3">
        <f>SUM(Amtsgericht!F27*Amtsgericht!$B$8/$B$8,'Landgericht Erstinstanz'!F27*'Landgericht Erstinstanz'!$B$8/$B$8,'Landgericht Berufung'!F27*'Landgericht Berufung'!$B$8/$B$8,Oberlandesgericht!F27*Oberlandesgericht!$B$8/$B$8)</f>
        <v>2.0801777073897923E-2</v>
      </c>
      <c r="G27" s="3">
        <f>SUM(Amtsgericht!G27*Amtsgericht!$B$8/$B$8,'Landgericht Erstinstanz'!G27*'Landgericht Erstinstanz'!$B$8/$B$8,'Landgericht Berufung'!G27*'Landgericht Berufung'!$B$8/$B$8,Oberlandesgericht!G27*Oberlandesgericht!$B$8/$B$8)</f>
        <v>2.4706741593255296E-2</v>
      </c>
      <c r="H27" s="3">
        <f>SUM(Amtsgericht!H27*Amtsgericht!$B$8/$B$8,'Landgericht Erstinstanz'!H27*'Landgericht Erstinstanz'!$B$8/$B$8,'Landgericht Berufung'!H27*'Landgericht Berufung'!$B$8/$B$8,Oberlandesgericht!H27*Oberlandesgericht!$B$8/$B$8)</f>
        <v>0</v>
      </c>
      <c r="I27" s="3">
        <f>SUM(Amtsgericht!I27*Amtsgericht!$B$8/$B$8,'Landgericht Erstinstanz'!I27*'Landgericht Erstinstanz'!$B$8/$B$8,'Landgericht Berufung'!I27*'Landgericht Berufung'!$B$8/$B$8,Oberlandesgericht!I27*Oberlandesgericht!$B$8/$B$8)</f>
        <v>3.074396512638488E-2</v>
      </c>
      <c r="J27" s="3">
        <f>SUM(Amtsgericht!J27*Amtsgericht!$B$8/$B$8,'Landgericht Erstinstanz'!J27*'Landgericht Erstinstanz'!$B$8/$B$8,'Landgericht Berufung'!J27*'Landgericht Berufung'!$B$8/$B$8,Oberlandesgericht!J27*Oberlandesgericht!$B$8/$B$8)</f>
        <v>1.2729080297941807E-2</v>
      </c>
      <c r="K27" s="3">
        <f>SUM(Amtsgericht!K27*Amtsgericht!$B$8/$B$8,'Landgericht Erstinstanz'!K27*'Landgericht Erstinstanz'!$B$8/$B$8,'Landgericht Berufung'!K27*'Landgericht Berufung'!$B$8/$B$8,Oberlandesgericht!K27*Oberlandesgericht!$B$8/$B$8)</f>
        <v>9.0491372288952938E-3</v>
      </c>
      <c r="L27" s="3">
        <f>SUM(Amtsgericht!L27*Amtsgericht!$B$8/$B$8,'Landgericht Erstinstanz'!L27*'Landgericht Erstinstanz'!$B$8/$B$8,'Landgericht Berufung'!L27*'Landgericht Berufung'!$B$8/$B$8,Oberlandesgericht!L27*Oberlandesgericht!$B$8/$B$8)</f>
        <v>2.09305727801786E-2</v>
      </c>
      <c r="M27" s="3">
        <f>SUM(Amtsgericht!M27*Amtsgericht!$B$8/$B$8,'Landgericht Erstinstanz'!M27*'Landgericht Erstinstanz'!$B$8/$B$8,'Landgericht Berufung'!M27*'Landgericht Berufung'!$B$8/$B$8,Oberlandesgericht!M27*Oberlandesgericht!$B$8/$B$8)</f>
        <v>3.7018243723606285E-2</v>
      </c>
      <c r="N27" s="3">
        <f>SUM(Amtsgericht!N27*Amtsgericht!$B$8/$B$8,'Landgericht Erstinstanz'!N27*'Landgericht Erstinstanz'!$B$8/$B$8,'Landgericht Berufung'!N27*'Landgericht Berufung'!$B$8/$B$8,Oberlandesgericht!N27*Oberlandesgericht!$B$8/$B$8)</f>
        <v>3.889685919198755E-2</v>
      </c>
      <c r="O27" s="3">
        <f>SUM(Amtsgericht!O27*Amtsgericht!$B$8/$B$8,'Landgericht Erstinstanz'!O27*'Landgericht Erstinstanz'!$B$8/$B$8,'Landgericht Berufung'!O27*'Landgericht Berufung'!$B$8/$B$8,Oberlandesgericht!O27*Oberlandesgericht!$B$8/$B$8)</f>
        <v>1.8681545948789319E-2</v>
      </c>
      <c r="P27" s="3">
        <f>SUM(Amtsgericht!P27*Amtsgericht!$B$8/$B$8,'Landgericht Erstinstanz'!P27*'Landgericht Erstinstanz'!$B$8/$B$8,'Landgericht Berufung'!P27*'Landgericht Berufung'!$B$8/$B$8,Oberlandesgericht!P27*Oberlandesgericht!$B$8/$B$8)</f>
        <v>1.081976197101045E-2</v>
      </c>
      <c r="Q27" s="3">
        <f>SUM(Amtsgericht!Q27*Amtsgericht!$B$8/$B$8,'Landgericht Erstinstanz'!Q27*'Landgericht Erstinstanz'!$B$8/$B$8,'Landgericht Berufung'!Q27*'Landgericht Berufung'!$B$8/$B$8,Oberlandesgericht!Q27*Oberlandesgericht!$B$8/$B$8)</f>
        <v>2.7306093098096174E-2</v>
      </c>
      <c r="R27" s="3">
        <f>SUM(Amtsgericht!R27*Amtsgericht!$B$8/$B$8,'Landgericht Erstinstanz'!R27*'Landgericht Erstinstanz'!$B$8/$B$8,'Landgericht Berufung'!R27*'Landgericht Berufung'!$B$8/$B$8,Oberlandesgericht!R27*Oberlandesgericht!$B$8/$B$8)</f>
        <v>5.7123597994033909E-3</v>
      </c>
      <c r="S27" s="3">
        <f>SUM(Amtsgericht!S27*Amtsgericht!$B$8/$B$8,'Landgericht Erstinstanz'!S27*'Landgericht Erstinstanz'!$B$8/$B$8,'Landgericht Berufung'!S27*'Landgericht Berufung'!$B$8/$B$8,Oberlandesgericht!S27*Oberlandesgericht!$B$8/$B$8)</f>
        <v>5.3000601098575221E-3</v>
      </c>
      <c r="T27" s="3">
        <f>SUM(Amtsgericht!T27*Amtsgericht!$B$8/$B$8,'Landgericht Erstinstanz'!T27*'Landgericht Erstinstanz'!$B$8/$B$8,'Landgericht Berufung'!T27*'Landgericht Berufung'!$B$8/$B$8,Oberlandesgericht!T27*Oberlandesgericht!$B$8/$B$8)</f>
        <v>9.8152764189281313E-3</v>
      </c>
      <c r="U27" s="3">
        <f>SUM(Amtsgericht!U27*Amtsgericht!$B$8/$B$8,'Landgericht Erstinstanz'!U27*'Landgericht Erstinstanz'!$B$8/$B$8,'Landgericht Berufung'!U27*'Landgericht Berufung'!$B$8/$B$8,Oberlandesgericht!U27*Oberlandesgericht!$B$8/$B$8)</f>
        <v>1.8665516048299871E-2</v>
      </c>
      <c r="V27" s="3">
        <f>SUM(Amtsgericht!V27*Amtsgericht!$B$8/$B$8,'Landgericht Erstinstanz'!V27*'Landgericht Erstinstanz'!$B$8/$B$8,'Landgericht Berufung'!V27*'Landgericht Berufung'!$B$8/$B$8,Oberlandesgericht!V27*Oberlandesgericht!$B$8/$B$8)</f>
        <v>5.6982705426180417E-3</v>
      </c>
      <c r="W27" s="3">
        <f>SUM(Amtsgericht!W27*Amtsgericht!$B$8/$B$8,'Landgericht Erstinstanz'!W27*'Landgericht Erstinstanz'!$B$8/$B$8,'Landgericht Berufung'!W27*'Landgericht Berufung'!$B$8/$B$8,Oberlandesgericht!W27*Oberlandesgericht!$B$8/$B$8)</f>
        <v>1.0105120419682999E-2</v>
      </c>
      <c r="X27" s="3">
        <f>SUM(Amtsgericht!X27*Amtsgericht!$B$8/$B$8,'Landgericht Erstinstanz'!X27*'Landgericht Erstinstanz'!$B$8/$B$8,'Landgericht Berufung'!X27*'Landgericht Berufung'!$B$8/$B$8,Oberlandesgericht!X27*Oberlandesgericht!$B$8/$B$8)</f>
        <v>0</v>
      </c>
      <c r="Y27" s="3">
        <f>SUM(Amtsgericht!Y27*Amtsgericht!$B$8/$B$8,'Landgericht Erstinstanz'!Y27*'Landgericht Erstinstanz'!$B$8/$B$8,'Landgericht Berufung'!Y27*'Landgericht Berufung'!$B$8/$B$8,Oberlandesgericht!Y27*Oberlandesgericht!$B$8/$B$8)</f>
        <v>0</v>
      </c>
      <c r="Z27" s="3">
        <f>SUM(Amtsgericht!Z27*Amtsgericht!$B$8/$B$8,'Landgericht Erstinstanz'!Z27*'Landgericht Erstinstanz'!$B$8/$B$8,'Landgericht Berufung'!Z27*'Landgericht Berufung'!$B$8/$B$8,Oberlandesgericht!Z27*Oberlandesgericht!$B$8/$B$8)</f>
        <v>0</v>
      </c>
      <c r="AA27" s="3">
        <f>SUM(Amtsgericht!AA27*Amtsgericht!$B$8/$B$8,'Landgericht Erstinstanz'!AA27*'Landgericht Erstinstanz'!$B$8/$B$8,'Landgericht Berufung'!AA27*'Landgericht Berufung'!$B$8/$B$8,Oberlandesgericht!AA27*Oberlandesgericht!$B$8/$B$8)</f>
        <v>2.4917914108552263E-3</v>
      </c>
      <c r="AB27" s="3">
        <f>SUM(Amtsgericht!AB27*Amtsgericht!$B$8/$B$8,'Landgericht Erstinstanz'!AB27*'Landgericht Erstinstanz'!$B$8/$B$8,'Landgericht Berufung'!AB27*'Landgericht Berufung'!$B$8/$B$8,Oberlandesgericht!AB27*Oberlandesgericht!$B$8/$B$8)</f>
        <v>1.9296744068688379E-2</v>
      </c>
      <c r="AC27" s="3">
        <f>SUM(Amtsgericht!AC27*Amtsgericht!$B$8/$B$8,'Landgericht Erstinstanz'!AC27*'Landgericht Erstinstanz'!$B$8/$B$8,'Landgericht Berufung'!AC27*'Landgericht Berufung'!$B$8/$B$8,Oberlandesgericht!AC27*Oberlandesgericht!$B$8/$B$8)</f>
        <v>2.1280538821545958E-2</v>
      </c>
      <c r="AD27" s="3">
        <f>SUM(Amtsgericht!AD27*Amtsgericht!$B$8/$B$8,'Landgericht Erstinstanz'!AD27*'Landgericht Erstinstanz'!$B$8/$B$8,'Landgericht Berufung'!AD27*'Landgericht Berufung'!$B$8/$B$8,Oberlandesgericht!AD27*Oberlandesgericht!$B$8/$B$8)</f>
        <v>2.1471293372713935E-2</v>
      </c>
      <c r="AE27" s="3">
        <f>SUM(Amtsgericht!AE27*Amtsgericht!$B$8/$B$8,'Landgericht Erstinstanz'!AE27*'Landgericht Erstinstanz'!$B$8/$B$8,'Landgericht Berufung'!AE27*'Landgericht Berufung'!$B$8/$B$8,Oberlandesgericht!AE27*Oberlandesgericht!$B$8/$B$8)</f>
        <v>0</v>
      </c>
      <c r="AF27" s="4"/>
      <c r="AG27" s="4"/>
      <c r="AH27" s="4"/>
    </row>
    <row r="28" spans="1:34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>
      <c r="A29" s="5" t="s">
        <v>54</v>
      </c>
      <c r="B29" s="24">
        <f>SUM(Amtsgericht!B29*Amtsgericht!B4/B4,'Landgericht Erstinstanz'!B29*'Landgericht Erstinstanz'!B4/B4,'Landgericht Berufung'!B29*'Landgericht Berufung'!B4/B4,Oberlandesgericht!B29*Oberlandesgericht!B4/B4)</f>
        <v>9.6388094113103318</v>
      </c>
      <c r="C29" s="24">
        <f>SUM(Amtsgericht!C29*Amtsgericht!C4/C4,'Landgericht Erstinstanz'!C29*'Landgericht Erstinstanz'!C4/C4,'Landgericht Berufung'!C29*'Landgericht Berufung'!C4/C4,Oberlandesgericht!C29*Oberlandesgericht!C4/C4)</f>
        <v>8.3490502823484913</v>
      </c>
      <c r="D29" s="24">
        <f>SUM(Amtsgericht!D29*Amtsgericht!D4/D4,'Landgericht Erstinstanz'!D29*'Landgericht Erstinstanz'!D4/D4,'Landgericht Berufung'!D29*'Landgericht Berufung'!D4/D4,Oberlandesgericht!D29*Oberlandesgericht!D4/D4)</f>
        <v>8.4164074532660891</v>
      </c>
      <c r="E29" s="24">
        <f>SUM(Amtsgericht!E29*Amtsgericht!E4/E4,'Landgericht Erstinstanz'!E29*'Landgericht Erstinstanz'!E4/E4,'Landgericht Berufung'!E29*'Landgericht Berufung'!E4/E4,Oberlandesgericht!E29*Oberlandesgericht!E4/E4)</f>
        <v>7.082446405436456</v>
      </c>
      <c r="F29" s="24">
        <f>SUM(Amtsgericht!F29*Amtsgericht!F4/F4,'Landgericht Erstinstanz'!F29*'Landgericht Erstinstanz'!F4/F4,'Landgericht Berufung'!F29*'Landgericht Berufung'!F4/F4,Oberlandesgericht!F29*Oberlandesgericht!F4/F4)</f>
        <v>10.702097298630051</v>
      </c>
      <c r="G29" s="24">
        <f>SUM(Amtsgericht!G29*Amtsgericht!G4/G4,'Landgericht Erstinstanz'!G29*'Landgericht Erstinstanz'!G4/G4,'Landgericht Berufung'!G29*'Landgericht Berufung'!G4/G4,Oberlandesgericht!G29*Oberlandesgericht!G4/G4)</f>
        <v>11.339886226798987</v>
      </c>
      <c r="H29" s="24">
        <f>SUM(Amtsgericht!H29*Amtsgericht!H4/H4,'Landgericht Erstinstanz'!H29*'Landgericht Erstinstanz'!H4/H4,'Landgericht Berufung'!H29*'Landgericht Berufung'!H4/H4,Oberlandesgericht!H29*Oberlandesgericht!H4/H4)</f>
        <v>9.8872400028013168</v>
      </c>
      <c r="I29" s="24">
        <f>SUM(Amtsgericht!I29*Amtsgericht!I4/I4,'Landgericht Erstinstanz'!I29*'Landgericht Erstinstanz'!I4/I4,'Landgericht Berufung'!I29*'Landgericht Berufung'!I4/I4,Oberlandesgericht!I29*Oberlandesgericht!I4/I4)</f>
        <v>10.198396283450535</v>
      </c>
      <c r="J29" s="24">
        <f>SUM(Amtsgericht!J29*Amtsgericht!J4/J4,'Landgericht Erstinstanz'!J29*'Landgericht Erstinstanz'!J4/J4,'Landgericht Berufung'!J29*'Landgericht Berufung'!J4/J4,Oberlandesgericht!J29*Oberlandesgericht!J4/J4)</f>
        <v>12.261845485494685</v>
      </c>
      <c r="K29" s="24">
        <f>SUM(Amtsgericht!K29*Amtsgericht!K4/K4,'Landgericht Erstinstanz'!K29*'Landgericht Erstinstanz'!K4/K4,'Landgericht Berufung'!K29*'Landgericht Berufung'!K4/K4,Oberlandesgericht!K29*Oberlandesgericht!K4/K4)</f>
        <v>12.908708927420937</v>
      </c>
      <c r="L29" s="24">
        <f>SUM(Amtsgericht!L29*Amtsgericht!L4/L4,'Landgericht Erstinstanz'!L29*'Landgericht Erstinstanz'!L4/L4,'Landgericht Berufung'!L29*'Landgericht Berufung'!L4/L4,Oberlandesgericht!L29*Oberlandesgericht!L4/L4)</f>
        <v>14.510791601993301</v>
      </c>
      <c r="M29" s="24">
        <f>SUM(Amtsgericht!M29*Amtsgericht!M4/M4,'Landgericht Erstinstanz'!M29*'Landgericht Erstinstanz'!M4/M4,'Landgericht Berufung'!M29*'Landgericht Berufung'!M4/M4,Oberlandesgericht!M29*Oberlandesgericht!M4/M4)</f>
        <v>9.9259428344581195</v>
      </c>
      <c r="N29" s="24">
        <f>SUM(Amtsgericht!N29*Amtsgericht!N4/N4,'Landgericht Erstinstanz'!N29*'Landgericht Erstinstanz'!N4/N4,'Landgericht Berufung'!N29*'Landgericht Berufung'!N4/N4,Oberlandesgericht!N29*Oberlandesgericht!N4/N4)</f>
        <v>11.621632528545282</v>
      </c>
      <c r="O29" s="24">
        <f>SUM(Amtsgericht!O29*Amtsgericht!O4/O4,'Landgericht Erstinstanz'!O29*'Landgericht Erstinstanz'!O4/O4,'Landgericht Berufung'!O29*'Landgericht Berufung'!O4/O4,Oberlandesgericht!O29*Oberlandesgericht!O4/O4)</f>
        <v>11.857135463228719</v>
      </c>
      <c r="P29" s="24">
        <f>SUM(Amtsgericht!P29*Amtsgericht!P4/P4,'Landgericht Erstinstanz'!P29*'Landgericht Erstinstanz'!P4/P4,'Landgericht Berufung'!P29*'Landgericht Berufung'!P4/P4,Oberlandesgericht!P29*Oberlandesgericht!P4/P4)</f>
        <v>9.3102114056772649</v>
      </c>
      <c r="Q29" s="24">
        <f>SUM(Amtsgericht!Q29*Amtsgericht!Q4/Q4,'Landgericht Erstinstanz'!Q29*'Landgericht Erstinstanz'!Q4/Q4,'Landgericht Berufung'!Q29*'Landgericht Berufung'!Q4/Q4,Oberlandesgericht!Q29*Oberlandesgericht!Q4/Q4)</f>
        <v>11.222774098601915</v>
      </c>
      <c r="R29" s="24">
        <f>SUM(Amtsgericht!R29*Amtsgericht!R4/R4,'Landgericht Erstinstanz'!R29*'Landgericht Erstinstanz'!R4/R4,'Landgericht Berufung'!R29*'Landgericht Berufung'!R4/R4,Oberlandesgericht!R29*Oberlandesgericht!R4/R4)</f>
        <v>9.49052576202015</v>
      </c>
      <c r="S29" s="24">
        <f>SUM(Amtsgericht!S29*Amtsgericht!S4/S4,'Landgericht Erstinstanz'!S29*'Landgericht Erstinstanz'!S4/S4,'Landgericht Berufung'!S29*'Landgericht Berufung'!S4/S4,Oberlandesgericht!S29*Oberlandesgericht!S4/S4)</f>
        <v>8.5817467568061385</v>
      </c>
      <c r="T29" s="24">
        <f>SUM(Amtsgericht!T29*Amtsgericht!T4/T4,'Landgericht Erstinstanz'!T29*'Landgericht Erstinstanz'!T4/T4,'Landgericht Berufung'!T29*'Landgericht Berufung'!T4/T4,Oberlandesgericht!T29*Oberlandesgericht!T4/T4)</f>
        <v>9.1221081565083395</v>
      </c>
      <c r="U29" s="24">
        <f>SUM(Amtsgericht!U29*Amtsgericht!U4/U4,'Landgericht Erstinstanz'!U29*'Landgericht Erstinstanz'!U4/U4,'Landgericht Berufung'!U29*'Landgericht Berufung'!U4/U4,Oberlandesgericht!U29*Oberlandesgericht!U4/U4)</f>
        <v>9.9643882754090161</v>
      </c>
      <c r="V29" s="24">
        <f>SUM(Amtsgericht!V29*Amtsgericht!V4/V4,'Landgericht Erstinstanz'!V29*'Landgericht Erstinstanz'!V4/V4,'Landgericht Berufung'!V29*'Landgericht Berufung'!V4/V4,Oberlandesgericht!V29*Oberlandesgericht!V4/V4)</f>
        <v>8.7768995195465092</v>
      </c>
      <c r="W29" s="24">
        <f>SUM(Amtsgericht!W29*Amtsgericht!W4/W4,'Landgericht Erstinstanz'!W29*'Landgericht Erstinstanz'!W4/W4,'Landgericht Berufung'!W29*'Landgericht Berufung'!W4/W4,Oberlandesgericht!W29*Oberlandesgericht!W4/W4)</f>
        <v>9.1496501229015212</v>
      </c>
      <c r="X29" s="24">
        <f>SUM(Amtsgericht!X29*Amtsgericht!X4/X4,'Landgericht Erstinstanz'!X29*'Landgericht Erstinstanz'!X4/X4,'Landgericht Berufung'!X29*'Landgericht Berufung'!X4/X4,Oberlandesgericht!X29*Oberlandesgericht!X4/X4)</f>
        <v>7.9748140293121459</v>
      </c>
      <c r="Y29" s="24">
        <f>SUM(Amtsgericht!Y29*Amtsgericht!Y4/Y4,'Landgericht Erstinstanz'!Y29*'Landgericht Erstinstanz'!Y4/Y4,'Landgericht Berufung'!Y29*'Landgericht Berufung'!Y4/Y4,Oberlandesgericht!Y29*Oberlandesgericht!Y4/Y4)</f>
        <v>6.3819705773272357</v>
      </c>
      <c r="Z29" s="24">
        <f>SUM(Amtsgericht!Z29*Amtsgericht!Z4/Z4,'Landgericht Erstinstanz'!Z29*'Landgericht Erstinstanz'!Z4/Z4,'Landgericht Berufung'!Z29*'Landgericht Berufung'!Z4/Z4,Oberlandesgericht!Z29*Oberlandesgericht!Z4/Z4)</f>
        <v>6.0887848001055538</v>
      </c>
      <c r="AA29" s="24">
        <f>SUM(Amtsgericht!AA29*Amtsgericht!AA4/AA4,'Landgericht Erstinstanz'!AA29*'Landgericht Erstinstanz'!AA4/AA4,'Landgericht Berufung'!AA29*'Landgericht Berufung'!AA4/AA4,Oberlandesgericht!AA29*Oberlandesgericht!AA4/AA4)</f>
        <v>9.339479166666667</v>
      </c>
      <c r="AB29" s="24">
        <f>SUM(Amtsgericht!AB29*Amtsgericht!AB4/AB4,'Landgericht Erstinstanz'!AB29*'Landgericht Erstinstanz'!AB4/AB4,'Landgericht Berufung'!AB29*'Landgericht Berufung'!AB4/AB4,Oberlandesgericht!AB29*Oberlandesgericht!AB4/AB4)</f>
        <v>10.937938180268814</v>
      </c>
      <c r="AC29" s="24">
        <f>SUM(Amtsgericht!AC29*Amtsgericht!AC4/AC4,'Landgericht Erstinstanz'!AC29*'Landgericht Erstinstanz'!AC4/AC4,'Landgericht Berufung'!AC29*'Landgericht Berufung'!AC4/AC4,Oberlandesgericht!AC29*Oberlandesgericht!AC4/AC4)</f>
        <v>10.144947863122338</v>
      </c>
      <c r="AD29" s="24">
        <f>SUM(Amtsgericht!AD29*Amtsgericht!AD4/AD4,'Landgericht Erstinstanz'!AD29*'Landgericht Erstinstanz'!AD4/AD4,'Landgericht Berufung'!AD29*'Landgericht Berufung'!AD4/AD4,Oberlandesgericht!AD29*Oberlandesgericht!AD4/AD4)</f>
        <v>9.8890020366598765</v>
      </c>
      <c r="AE29" s="24">
        <f>SUM(Amtsgericht!AE29*Amtsgericht!AE4/AE4,'Landgericht Erstinstanz'!AE29*'Landgericht Erstinstanz'!AE4/AE4,'Landgericht Berufung'!AE29*'Landgericht Berufung'!AE4/AE4,Oberlandesgericht!AE29*Oberlandesgericht!AE4/AE4)</f>
        <v>12.55931048069346</v>
      </c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>
      <c r="A33" s="23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29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honeticPr fontId="12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>
      <c r="A1" s="10" t="s">
        <v>166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>
      <c r="A2" s="12" t="s">
        <v>15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952413</v>
      </c>
      <c r="C4" s="2">
        <v>101199</v>
      </c>
      <c r="D4" s="2">
        <v>45519</v>
      </c>
      <c r="E4" s="2">
        <v>55680</v>
      </c>
      <c r="F4" s="2">
        <v>129465</v>
      </c>
      <c r="G4" s="2">
        <v>77840</v>
      </c>
      <c r="H4" s="2">
        <v>29581</v>
      </c>
      <c r="I4" s="2">
        <v>22044</v>
      </c>
      <c r="J4" s="2">
        <v>70574</v>
      </c>
      <c r="K4" s="2">
        <v>25970</v>
      </c>
      <c r="L4" s="2">
        <v>9155</v>
      </c>
      <c r="M4" s="2">
        <v>32750</v>
      </c>
      <c r="N4" s="2">
        <v>78937</v>
      </c>
      <c r="O4" s="2">
        <v>15491</v>
      </c>
      <c r="P4" s="2">
        <v>81311</v>
      </c>
      <c r="Q4" s="2">
        <v>13564</v>
      </c>
      <c r="R4" s="2">
        <v>45212</v>
      </c>
      <c r="S4" s="2">
        <v>22535</v>
      </c>
      <c r="T4" s="2">
        <v>241552</v>
      </c>
      <c r="U4" s="2">
        <v>68551</v>
      </c>
      <c r="V4" s="2">
        <v>106352</v>
      </c>
      <c r="W4" s="2">
        <v>66649</v>
      </c>
      <c r="X4" s="2">
        <v>45565</v>
      </c>
      <c r="Y4" s="2">
        <v>28977</v>
      </c>
      <c r="Z4" s="2">
        <v>16588</v>
      </c>
      <c r="AA4" s="2">
        <v>12521</v>
      </c>
      <c r="AB4" s="2">
        <v>37581</v>
      </c>
      <c r="AC4" s="2">
        <v>20344</v>
      </c>
      <c r="AD4" s="2">
        <v>31694</v>
      </c>
      <c r="AE4" s="2">
        <v>18304</v>
      </c>
      <c r="AF4" s="4"/>
      <c r="AG4" s="4" t="s">
        <v>61</v>
      </c>
      <c r="AH4" s="4"/>
      <c r="AI4" s="4"/>
    </row>
    <row r="5" spans="1:35">
      <c r="A5" s="4" t="s">
        <v>39</v>
      </c>
      <c r="B5" s="2">
        <v>145285</v>
      </c>
      <c r="C5" s="2">
        <v>19629</v>
      </c>
      <c r="D5" s="2">
        <v>8226</v>
      </c>
      <c r="E5" s="2">
        <v>11403</v>
      </c>
      <c r="F5" s="2">
        <v>24109</v>
      </c>
      <c r="G5" s="2">
        <v>14421</v>
      </c>
      <c r="H5" s="2">
        <v>5447</v>
      </c>
      <c r="I5" s="2">
        <v>4241</v>
      </c>
      <c r="J5" s="2">
        <v>7507</v>
      </c>
      <c r="K5" s="2">
        <v>3201</v>
      </c>
      <c r="L5" s="2">
        <v>1354</v>
      </c>
      <c r="M5" s="2">
        <v>3711</v>
      </c>
      <c r="N5" s="2">
        <v>11088</v>
      </c>
      <c r="O5" s="2">
        <v>2002</v>
      </c>
      <c r="P5" s="2">
        <v>12871</v>
      </c>
      <c r="Q5" s="2">
        <v>2003</v>
      </c>
      <c r="R5" s="2">
        <v>7063</v>
      </c>
      <c r="S5" s="2">
        <v>3805</v>
      </c>
      <c r="T5" s="2">
        <v>34963</v>
      </c>
      <c r="U5" s="2">
        <v>9158</v>
      </c>
      <c r="V5" s="2">
        <v>16901</v>
      </c>
      <c r="W5" s="2">
        <v>8904</v>
      </c>
      <c r="X5" s="2">
        <v>6888</v>
      </c>
      <c r="Y5" s="2">
        <v>4349</v>
      </c>
      <c r="Z5" s="2">
        <v>2539</v>
      </c>
      <c r="AA5" s="2">
        <v>2316</v>
      </c>
      <c r="AB5" s="2">
        <v>5440</v>
      </c>
      <c r="AC5" s="2">
        <v>2317</v>
      </c>
      <c r="AD5" s="2">
        <v>5142</v>
      </c>
      <c r="AE5" s="2">
        <v>2747</v>
      </c>
      <c r="AF5" s="4"/>
      <c r="AG5" s="4" t="s">
        <v>40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944758</v>
      </c>
      <c r="C7" s="2">
        <v>100138</v>
      </c>
      <c r="D7" s="2">
        <v>44793</v>
      </c>
      <c r="E7" s="2">
        <v>55345</v>
      </c>
      <c r="F7" s="2">
        <v>129215</v>
      </c>
      <c r="G7" s="2">
        <v>77694</v>
      </c>
      <c r="H7" s="2">
        <v>29540</v>
      </c>
      <c r="I7" s="2">
        <v>21981</v>
      </c>
      <c r="J7" s="2">
        <v>70526</v>
      </c>
      <c r="K7" s="2">
        <v>25913</v>
      </c>
      <c r="L7" s="2">
        <v>9144</v>
      </c>
      <c r="M7" s="2">
        <v>32660</v>
      </c>
      <c r="N7" s="2">
        <v>78640</v>
      </c>
      <c r="O7" s="2">
        <v>15279</v>
      </c>
      <c r="P7" s="2">
        <v>80448</v>
      </c>
      <c r="Q7" s="2">
        <v>13292</v>
      </c>
      <c r="R7" s="2">
        <v>44975</v>
      </c>
      <c r="S7" s="2">
        <v>22181</v>
      </c>
      <c r="T7" s="2">
        <v>238675</v>
      </c>
      <c r="U7" s="2">
        <v>67781</v>
      </c>
      <c r="V7" s="2">
        <v>105209</v>
      </c>
      <c r="W7" s="2">
        <v>65685</v>
      </c>
      <c r="X7" s="2">
        <v>45200</v>
      </c>
      <c r="Y7" s="2">
        <v>28915</v>
      </c>
      <c r="Z7" s="2">
        <v>16285</v>
      </c>
      <c r="AA7" s="2">
        <v>12107</v>
      </c>
      <c r="AB7" s="2">
        <v>37444</v>
      </c>
      <c r="AC7" s="2">
        <v>20229</v>
      </c>
      <c r="AD7" s="2">
        <v>30939</v>
      </c>
      <c r="AE7" s="2">
        <v>18201</v>
      </c>
      <c r="AF7" s="4"/>
      <c r="AG7" s="4" t="s">
        <v>47</v>
      </c>
      <c r="AH7" s="4"/>
      <c r="AI7" s="4"/>
    </row>
    <row r="8" spans="1:35">
      <c r="A8" s="5" t="s">
        <v>46</v>
      </c>
      <c r="B8" s="9">
        <f>B4-B7</f>
        <v>7655</v>
      </c>
      <c r="C8" s="9">
        <f t="shared" ref="C8:AE8" si="0">C4-C7</f>
        <v>1061</v>
      </c>
      <c r="D8" s="9">
        <f t="shared" si="0"/>
        <v>726</v>
      </c>
      <c r="E8" s="9">
        <f t="shared" si="0"/>
        <v>335</v>
      </c>
      <c r="F8" s="9">
        <f t="shared" si="0"/>
        <v>250</v>
      </c>
      <c r="G8" s="9">
        <f t="shared" si="0"/>
        <v>146</v>
      </c>
      <c r="H8" s="9">
        <f t="shared" si="0"/>
        <v>41</v>
      </c>
      <c r="I8" s="9">
        <f t="shared" si="0"/>
        <v>63</v>
      </c>
      <c r="J8" s="9">
        <f t="shared" si="0"/>
        <v>48</v>
      </c>
      <c r="K8" s="9">
        <f t="shared" si="0"/>
        <v>57</v>
      </c>
      <c r="L8" s="9">
        <f t="shared" si="0"/>
        <v>11</v>
      </c>
      <c r="M8" s="9">
        <f t="shared" si="0"/>
        <v>90</v>
      </c>
      <c r="N8" s="9">
        <f t="shared" si="0"/>
        <v>297</v>
      </c>
      <c r="O8" s="9">
        <f t="shared" si="0"/>
        <v>212</v>
      </c>
      <c r="P8" s="9">
        <f t="shared" si="0"/>
        <v>863</v>
      </c>
      <c r="Q8" s="9">
        <f t="shared" si="0"/>
        <v>272</v>
      </c>
      <c r="R8" s="9">
        <f t="shared" si="0"/>
        <v>237</v>
      </c>
      <c r="S8" s="9">
        <f t="shared" si="0"/>
        <v>354</v>
      </c>
      <c r="T8" s="9">
        <f t="shared" si="0"/>
        <v>2877</v>
      </c>
      <c r="U8" s="9">
        <f t="shared" si="0"/>
        <v>770</v>
      </c>
      <c r="V8" s="9">
        <f t="shared" si="0"/>
        <v>1143</v>
      </c>
      <c r="W8" s="9">
        <f t="shared" si="0"/>
        <v>964</v>
      </c>
      <c r="X8" s="9">
        <f t="shared" si="0"/>
        <v>365</v>
      </c>
      <c r="Y8" s="9">
        <f t="shared" si="0"/>
        <v>62</v>
      </c>
      <c r="Z8" s="9">
        <f t="shared" si="0"/>
        <v>303</v>
      </c>
      <c r="AA8" s="9">
        <f t="shared" si="0"/>
        <v>414</v>
      </c>
      <c r="AB8" s="9">
        <f t="shared" si="0"/>
        <v>137</v>
      </c>
      <c r="AC8" s="9">
        <f t="shared" si="0"/>
        <v>115</v>
      </c>
      <c r="AD8" s="9">
        <f t="shared" si="0"/>
        <v>755</v>
      </c>
      <c r="AE8" s="9">
        <f t="shared" si="0"/>
        <v>103</v>
      </c>
      <c r="AF8" s="4"/>
      <c r="AG8" s="4"/>
      <c r="AH8" s="4"/>
      <c r="AI8" s="4"/>
    </row>
    <row r="9" spans="1:35">
      <c r="A9" s="5" t="s">
        <v>38</v>
      </c>
      <c r="B9" s="3">
        <f>B8/B4</f>
        <v>8.0374795388135183E-3</v>
      </c>
      <c r="C9" s="3">
        <f t="shared" ref="C9:AE9" si="1">C8/C4</f>
        <v>1.0484293323056552E-2</v>
      </c>
      <c r="D9" s="3">
        <f t="shared" si="1"/>
        <v>1.594938377380874E-2</v>
      </c>
      <c r="E9" s="3">
        <f t="shared" si="1"/>
        <v>6.0165229885057467E-3</v>
      </c>
      <c r="F9" s="3">
        <f t="shared" si="1"/>
        <v>1.9310238288340479E-3</v>
      </c>
      <c r="G9" s="3">
        <f t="shared" si="1"/>
        <v>1.8756423432682425E-3</v>
      </c>
      <c r="H9" s="3">
        <f t="shared" si="1"/>
        <v>1.386024813224705E-3</v>
      </c>
      <c r="I9" s="3">
        <f t="shared" si="1"/>
        <v>2.8579205225911812E-3</v>
      </c>
      <c r="J9" s="3">
        <f t="shared" si="1"/>
        <v>6.8013716099413386E-4</v>
      </c>
      <c r="K9" s="3">
        <f t="shared" si="1"/>
        <v>2.1948402002310357E-3</v>
      </c>
      <c r="L9" s="3">
        <f t="shared" si="1"/>
        <v>1.2015292190060076E-3</v>
      </c>
      <c r="M9" s="3">
        <f t="shared" si="1"/>
        <v>2.7480916030534351E-3</v>
      </c>
      <c r="N9" s="3">
        <f t="shared" si="1"/>
        <v>3.762494140897171E-3</v>
      </c>
      <c r="O9" s="3">
        <f t="shared" si="1"/>
        <v>1.3685365696210703E-2</v>
      </c>
      <c r="P9" s="3">
        <f t="shared" si="1"/>
        <v>1.0613570119664005E-2</v>
      </c>
      <c r="Q9" s="3">
        <f t="shared" si="1"/>
        <v>2.0053081686818047E-2</v>
      </c>
      <c r="R9" s="3">
        <f t="shared" si="1"/>
        <v>5.24197115809962E-3</v>
      </c>
      <c r="S9" s="3">
        <f t="shared" si="1"/>
        <v>1.5708897270911914E-2</v>
      </c>
      <c r="T9" s="3">
        <f t="shared" si="1"/>
        <v>1.191047890309333E-2</v>
      </c>
      <c r="U9" s="3">
        <f t="shared" si="1"/>
        <v>1.1232513019503728E-2</v>
      </c>
      <c r="V9" s="3">
        <f t="shared" si="1"/>
        <v>1.0747329622386038E-2</v>
      </c>
      <c r="W9" s="3">
        <f t="shared" si="1"/>
        <v>1.4463832915722667E-2</v>
      </c>
      <c r="X9" s="3">
        <f t="shared" si="1"/>
        <v>8.0105344014045864E-3</v>
      </c>
      <c r="Y9" s="3">
        <f t="shared" si="1"/>
        <v>2.1396279808123682E-3</v>
      </c>
      <c r="Z9" s="3">
        <f t="shared" si="1"/>
        <v>1.8266216542078609E-2</v>
      </c>
      <c r="AA9" s="3">
        <f t="shared" si="1"/>
        <v>3.3064451721108536E-2</v>
      </c>
      <c r="AB9" s="3">
        <f t="shared" si="1"/>
        <v>3.6454591415875045E-3</v>
      </c>
      <c r="AC9" s="3">
        <f t="shared" si="1"/>
        <v>5.6527723161620136E-3</v>
      </c>
      <c r="AD9" s="3">
        <f t="shared" si="1"/>
        <v>2.3821543509812582E-2</v>
      </c>
      <c r="AE9" s="3">
        <f t="shared" si="1"/>
        <v>5.627185314685315E-3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3686</v>
      </c>
      <c r="C11" s="2">
        <v>640</v>
      </c>
      <c r="D11" s="2">
        <v>498</v>
      </c>
      <c r="E11" s="2">
        <v>142</v>
      </c>
      <c r="F11" s="2">
        <v>166</v>
      </c>
      <c r="G11" s="2">
        <v>95</v>
      </c>
      <c r="H11" s="2">
        <v>23</v>
      </c>
      <c r="I11" s="2">
        <v>48</v>
      </c>
      <c r="J11" s="2">
        <v>22</v>
      </c>
      <c r="K11" s="2">
        <v>28</v>
      </c>
      <c r="L11" s="2">
        <v>6</v>
      </c>
      <c r="M11" s="2">
        <v>73</v>
      </c>
      <c r="N11" s="2">
        <v>115</v>
      </c>
      <c r="O11" s="2">
        <v>113</v>
      </c>
      <c r="P11" s="2">
        <v>454</v>
      </c>
      <c r="Q11" s="2">
        <v>104</v>
      </c>
      <c r="R11" s="2">
        <v>153</v>
      </c>
      <c r="S11" s="2">
        <v>197</v>
      </c>
      <c r="T11" s="2">
        <v>1340</v>
      </c>
      <c r="U11" s="2">
        <v>317</v>
      </c>
      <c r="V11" s="2">
        <v>483</v>
      </c>
      <c r="W11" s="2">
        <v>540</v>
      </c>
      <c r="X11" s="2">
        <v>85</v>
      </c>
      <c r="Y11" s="2">
        <v>26</v>
      </c>
      <c r="Z11" s="2">
        <v>59</v>
      </c>
      <c r="AA11" s="2">
        <v>201</v>
      </c>
      <c r="AB11" s="2">
        <v>61</v>
      </c>
      <c r="AC11" s="2">
        <v>77</v>
      </c>
      <c r="AD11" s="2">
        <v>296</v>
      </c>
      <c r="AE11" s="2">
        <v>9</v>
      </c>
      <c r="AF11" s="4"/>
      <c r="AG11" s="4" t="s">
        <v>44</v>
      </c>
      <c r="AH11" s="4"/>
      <c r="AI11" s="4"/>
    </row>
    <row r="12" spans="1:35">
      <c r="A12" s="4" t="s">
        <v>43</v>
      </c>
      <c r="B12" s="2">
        <v>2589</v>
      </c>
      <c r="C12" s="2">
        <v>255</v>
      </c>
      <c r="D12" s="2">
        <v>166</v>
      </c>
      <c r="E12" s="2">
        <v>89</v>
      </c>
      <c r="F12" s="2">
        <v>148</v>
      </c>
      <c r="G12" s="2">
        <v>83</v>
      </c>
      <c r="H12" s="2">
        <v>20</v>
      </c>
      <c r="I12" s="2">
        <v>45</v>
      </c>
      <c r="J12" s="2">
        <v>22</v>
      </c>
      <c r="K12" s="2">
        <v>24</v>
      </c>
      <c r="L12" s="2">
        <v>5</v>
      </c>
      <c r="M12" s="2">
        <v>12</v>
      </c>
      <c r="N12" s="2">
        <v>62</v>
      </c>
      <c r="O12" s="2">
        <v>78</v>
      </c>
      <c r="P12" s="2">
        <v>422</v>
      </c>
      <c r="Q12" s="2">
        <v>99</v>
      </c>
      <c r="R12" s="2">
        <v>140</v>
      </c>
      <c r="S12" s="2">
        <v>183</v>
      </c>
      <c r="T12" s="2">
        <v>1021</v>
      </c>
      <c r="U12" s="2">
        <v>232</v>
      </c>
      <c r="V12" s="2">
        <v>399</v>
      </c>
      <c r="W12" s="2">
        <v>390</v>
      </c>
      <c r="X12" s="2">
        <v>64</v>
      </c>
      <c r="Y12" s="2">
        <v>16</v>
      </c>
      <c r="Z12" s="2">
        <v>48</v>
      </c>
      <c r="AA12" s="2">
        <v>129</v>
      </c>
      <c r="AB12" s="2">
        <v>55</v>
      </c>
      <c r="AC12" s="2">
        <v>74</v>
      </c>
      <c r="AD12" s="2">
        <v>210</v>
      </c>
      <c r="AE12" s="2">
        <v>8</v>
      </c>
      <c r="AF12" s="4"/>
      <c r="AG12" s="4" t="s">
        <v>42</v>
      </c>
      <c r="AH12" s="4"/>
      <c r="AI12" s="4"/>
    </row>
    <row r="13" spans="1:35" s="15" customFormat="1">
      <c r="A13" s="5" t="s">
        <v>55</v>
      </c>
      <c r="B13" s="3">
        <f>B11/B8</f>
        <v>0.48151534944480734</v>
      </c>
      <c r="C13" s="3">
        <f t="shared" ref="C13:AE13" si="2">C11/C8</f>
        <v>0.60320452403393021</v>
      </c>
      <c r="D13" s="3">
        <f t="shared" si="2"/>
        <v>0.68595041322314054</v>
      </c>
      <c r="E13" s="3">
        <f t="shared" si="2"/>
        <v>0.42388059701492536</v>
      </c>
      <c r="F13" s="3">
        <f t="shared" si="2"/>
        <v>0.66400000000000003</v>
      </c>
      <c r="G13" s="3">
        <f t="shared" si="2"/>
        <v>0.65068493150684936</v>
      </c>
      <c r="H13" s="3">
        <f t="shared" si="2"/>
        <v>0.56097560975609762</v>
      </c>
      <c r="I13" s="3">
        <f t="shared" si="2"/>
        <v>0.76190476190476186</v>
      </c>
      <c r="J13" s="3">
        <f t="shared" si="2"/>
        <v>0.45833333333333331</v>
      </c>
      <c r="K13" s="3">
        <f t="shared" si="2"/>
        <v>0.49122807017543857</v>
      </c>
      <c r="L13" s="3">
        <f t="shared" si="2"/>
        <v>0.54545454545454541</v>
      </c>
      <c r="M13" s="3">
        <f t="shared" si="2"/>
        <v>0.81111111111111112</v>
      </c>
      <c r="N13" s="3">
        <f t="shared" si="2"/>
        <v>0.38720538720538722</v>
      </c>
      <c r="O13" s="3">
        <f t="shared" si="2"/>
        <v>0.53301886792452835</v>
      </c>
      <c r="P13" s="3">
        <f t="shared" si="2"/>
        <v>0.526071842410197</v>
      </c>
      <c r="Q13" s="3">
        <f t="shared" si="2"/>
        <v>0.38235294117647056</v>
      </c>
      <c r="R13" s="3">
        <f t="shared" si="2"/>
        <v>0.64556962025316456</v>
      </c>
      <c r="S13" s="3">
        <f t="shared" si="2"/>
        <v>0.55649717514124297</v>
      </c>
      <c r="T13" s="3">
        <f t="shared" si="2"/>
        <v>0.46576294751477232</v>
      </c>
      <c r="U13" s="3">
        <f t="shared" si="2"/>
        <v>0.41168831168831171</v>
      </c>
      <c r="V13" s="3">
        <f t="shared" si="2"/>
        <v>0.4225721784776903</v>
      </c>
      <c r="W13" s="3">
        <f t="shared" si="2"/>
        <v>0.56016597510373445</v>
      </c>
      <c r="X13" s="3">
        <f t="shared" si="2"/>
        <v>0.23287671232876711</v>
      </c>
      <c r="Y13" s="3">
        <f t="shared" si="2"/>
        <v>0.41935483870967744</v>
      </c>
      <c r="Z13" s="3">
        <f t="shared" si="2"/>
        <v>0.19471947194719472</v>
      </c>
      <c r="AA13" s="3">
        <f t="shared" si="2"/>
        <v>0.48550724637681159</v>
      </c>
      <c r="AB13" s="3">
        <f t="shared" si="2"/>
        <v>0.44525547445255476</v>
      </c>
      <c r="AC13" s="3">
        <f t="shared" si="2"/>
        <v>0.66956521739130437</v>
      </c>
      <c r="AD13" s="3">
        <f t="shared" si="2"/>
        <v>0.39205298013245032</v>
      </c>
      <c r="AE13" s="3">
        <f t="shared" si="2"/>
        <v>8.7378640776699032E-2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0.33821032005225343</v>
      </c>
      <c r="C14" s="3">
        <f t="shared" si="3"/>
        <v>0.2403393025447691</v>
      </c>
      <c r="D14" s="3">
        <f t="shared" si="3"/>
        <v>0.22865013774104684</v>
      </c>
      <c r="E14" s="3">
        <f t="shared" si="3"/>
        <v>0.2656716417910448</v>
      </c>
      <c r="F14" s="3">
        <f t="shared" si="3"/>
        <v>0.59199999999999997</v>
      </c>
      <c r="G14" s="3">
        <f t="shared" si="3"/>
        <v>0.56849315068493156</v>
      </c>
      <c r="H14" s="3">
        <f t="shared" si="3"/>
        <v>0.48780487804878048</v>
      </c>
      <c r="I14" s="3">
        <f t="shared" si="3"/>
        <v>0.7142857142857143</v>
      </c>
      <c r="J14" s="3">
        <f t="shared" si="3"/>
        <v>0.45833333333333331</v>
      </c>
      <c r="K14" s="3">
        <f t="shared" si="3"/>
        <v>0.42105263157894735</v>
      </c>
      <c r="L14" s="3">
        <f t="shared" si="3"/>
        <v>0.45454545454545453</v>
      </c>
      <c r="M14" s="3">
        <f t="shared" si="3"/>
        <v>0.13333333333333333</v>
      </c>
      <c r="N14" s="3">
        <f t="shared" si="3"/>
        <v>0.20875420875420875</v>
      </c>
      <c r="O14" s="3">
        <f t="shared" si="3"/>
        <v>0.36792452830188677</v>
      </c>
      <c r="P14" s="3">
        <f t="shared" si="3"/>
        <v>0.48899188876013905</v>
      </c>
      <c r="Q14" s="3">
        <f t="shared" si="3"/>
        <v>0.3639705882352941</v>
      </c>
      <c r="R14" s="3">
        <f t="shared" si="3"/>
        <v>0.59071729957805907</v>
      </c>
      <c r="S14" s="3">
        <f t="shared" si="3"/>
        <v>0.51694915254237284</v>
      </c>
      <c r="T14" s="3">
        <f t="shared" si="3"/>
        <v>0.35488355926312132</v>
      </c>
      <c r="U14" s="3">
        <f t="shared" si="3"/>
        <v>0.30129870129870129</v>
      </c>
      <c r="V14" s="3">
        <f t="shared" si="3"/>
        <v>0.34908136482939633</v>
      </c>
      <c r="W14" s="3">
        <f t="shared" si="3"/>
        <v>0.4045643153526971</v>
      </c>
      <c r="X14" s="3">
        <f t="shared" si="3"/>
        <v>0.17534246575342466</v>
      </c>
      <c r="Y14" s="3">
        <f t="shared" si="3"/>
        <v>0.25806451612903225</v>
      </c>
      <c r="Z14" s="3">
        <f t="shared" si="3"/>
        <v>0.15841584158415842</v>
      </c>
      <c r="AA14" s="3">
        <f t="shared" si="3"/>
        <v>0.31159420289855072</v>
      </c>
      <c r="AB14" s="3">
        <f t="shared" si="3"/>
        <v>0.40145985401459855</v>
      </c>
      <c r="AC14" s="3">
        <f t="shared" si="3"/>
        <v>0.64347826086956517</v>
      </c>
      <c r="AD14" s="3">
        <f t="shared" si="3"/>
        <v>0.27814569536423839</v>
      </c>
      <c r="AE14" s="3">
        <f t="shared" si="3"/>
        <v>7.7669902912621352E-2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185</v>
      </c>
      <c r="C16" s="2">
        <v>27</v>
      </c>
      <c r="D16" s="2">
        <v>3</v>
      </c>
      <c r="E16" s="2">
        <v>24</v>
      </c>
      <c r="F16" s="2">
        <v>4</v>
      </c>
      <c r="G16" s="2">
        <v>3</v>
      </c>
      <c r="H16" s="2">
        <v>0</v>
      </c>
      <c r="I16" s="2">
        <v>1</v>
      </c>
      <c r="J16" s="2">
        <v>0</v>
      </c>
      <c r="K16" s="2">
        <v>1</v>
      </c>
      <c r="L16" s="2">
        <v>0</v>
      </c>
      <c r="M16" s="2">
        <v>1</v>
      </c>
      <c r="N16" s="2">
        <v>6</v>
      </c>
      <c r="O16" s="2">
        <v>0</v>
      </c>
      <c r="P16" s="2">
        <v>10</v>
      </c>
      <c r="Q16" s="2">
        <v>3</v>
      </c>
      <c r="R16" s="2">
        <v>3</v>
      </c>
      <c r="S16" s="2">
        <v>4</v>
      </c>
      <c r="T16" s="2">
        <v>63</v>
      </c>
      <c r="U16" s="2">
        <v>4</v>
      </c>
      <c r="V16" s="2">
        <v>21</v>
      </c>
      <c r="W16" s="2">
        <v>38</v>
      </c>
      <c r="X16" s="2">
        <v>6</v>
      </c>
      <c r="Y16" s="2">
        <v>5</v>
      </c>
      <c r="Z16" s="2">
        <v>1</v>
      </c>
      <c r="AA16" s="2">
        <v>41</v>
      </c>
      <c r="AB16" s="2">
        <v>3</v>
      </c>
      <c r="AC16" s="2">
        <v>0</v>
      </c>
      <c r="AD16" s="2">
        <v>23</v>
      </c>
      <c r="AE16" s="2">
        <v>0</v>
      </c>
      <c r="AF16" s="4"/>
      <c r="AG16" s="4" t="s">
        <v>52</v>
      </c>
      <c r="AH16" s="4"/>
      <c r="AI16" s="4"/>
    </row>
    <row r="17" spans="1:46">
      <c r="A17" s="4" t="s">
        <v>57</v>
      </c>
      <c r="B17" s="2">
        <v>3784</v>
      </c>
      <c r="C17" s="2">
        <v>394</v>
      </c>
      <c r="D17" s="2">
        <v>225</v>
      </c>
      <c r="E17" s="2">
        <v>169</v>
      </c>
      <c r="F17" s="2">
        <v>80</v>
      </c>
      <c r="G17" s="2">
        <v>48</v>
      </c>
      <c r="H17" s="2">
        <v>18</v>
      </c>
      <c r="I17" s="2">
        <v>14</v>
      </c>
      <c r="J17" s="2">
        <v>26</v>
      </c>
      <c r="K17" s="2">
        <v>28</v>
      </c>
      <c r="L17" s="2">
        <v>5</v>
      </c>
      <c r="M17" s="2">
        <v>16</v>
      </c>
      <c r="N17" s="2">
        <v>176</v>
      </c>
      <c r="O17" s="2">
        <v>99</v>
      </c>
      <c r="P17" s="2">
        <v>399</v>
      </c>
      <c r="Q17" s="2">
        <v>165</v>
      </c>
      <c r="R17" s="2">
        <v>81</v>
      </c>
      <c r="S17" s="2">
        <v>153</v>
      </c>
      <c r="T17" s="2">
        <v>1474</v>
      </c>
      <c r="U17" s="2">
        <v>449</v>
      </c>
      <c r="V17" s="2">
        <v>639</v>
      </c>
      <c r="W17" s="2">
        <v>386</v>
      </c>
      <c r="X17" s="2">
        <v>274</v>
      </c>
      <c r="Y17" s="2">
        <v>31</v>
      </c>
      <c r="Z17" s="2">
        <v>243</v>
      </c>
      <c r="AA17" s="2">
        <v>172</v>
      </c>
      <c r="AB17" s="2">
        <v>73</v>
      </c>
      <c r="AC17" s="2">
        <v>38</v>
      </c>
      <c r="AD17" s="2">
        <v>436</v>
      </c>
      <c r="AE17" s="2">
        <v>94</v>
      </c>
      <c r="AF17" s="4"/>
      <c r="AG17" s="4" t="s">
        <v>51</v>
      </c>
      <c r="AH17" s="4"/>
      <c r="AI17" s="4"/>
    </row>
    <row r="18" spans="1:46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>
      <c r="A20" s="26" t="s">
        <v>115</v>
      </c>
      <c r="B20" s="27">
        <v>0.19712606139777922</v>
      </c>
      <c r="C20" s="27">
        <v>0.31008482563619227</v>
      </c>
      <c r="D20" s="27">
        <v>0.30991735537190085</v>
      </c>
      <c r="E20" s="27">
        <v>0.31044776119402984</v>
      </c>
      <c r="F20" s="27">
        <v>0.10800000000000001</v>
      </c>
      <c r="G20" s="27">
        <v>0.13013698630136986</v>
      </c>
      <c r="H20" s="27">
        <v>7.3170731707317069E-2</v>
      </c>
      <c r="I20" s="27">
        <v>7.9365079365079361E-2</v>
      </c>
      <c r="J20" s="27">
        <v>8.3333333333333315E-2</v>
      </c>
      <c r="K20" s="27">
        <v>3.5087719298245612E-2</v>
      </c>
      <c r="L20" s="27">
        <v>9.0909090909090912E-2</v>
      </c>
      <c r="M20" s="27">
        <v>0.3</v>
      </c>
      <c r="N20" s="27">
        <v>0.27609427609427611</v>
      </c>
      <c r="O20" s="27">
        <v>5.6603773584905669E-2</v>
      </c>
      <c r="P20" s="27">
        <v>9.0382387022016217E-2</v>
      </c>
      <c r="Q20" s="27">
        <v>8.8235294117647065E-2</v>
      </c>
      <c r="R20" s="27">
        <v>8.8607594936708847E-2</v>
      </c>
      <c r="S20" s="27">
        <v>9.3220338983050849E-2</v>
      </c>
      <c r="T20" s="27">
        <v>0.19082377476538059</v>
      </c>
      <c r="U20" s="27">
        <v>0.21688311688311684</v>
      </c>
      <c r="V20" s="27">
        <v>0.16972878390201224</v>
      </c>
      <c r="W20" s="27">
        <v>0.19502074688796683</v>
      </c>
      <c r="X20" s="27">
        <v>0.33972602739726027</v>
      </c>
      <c r="Y20" s="27">
        <v>0.4838709677419355</v>
      </c>
      <c r="Z20" s="27">
        <v>0.31023102310231021</v>
      </c>
      <c r="AA20" s="27">
        <v>0.11835748792270531</v>
      </c>
      <c r="AB20" s="27">
        <v>8.0291970802919707E-2</v>
      </c>
      <c r="AC20" s="27">
        <v>0.12173913043478261</v>
      </c>
      <c r="AD20" s="27">
        <v>0.25827814569536423</v>
      </c>
      <c r="AE20" s="27">
        <v>4.8543689320388349E-2</v>
      </c>
      <c r="AF20" s="27"/>
      <c r="AG20" s="4" t="s">
        <v>123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>
      <c r="A21" s="26" t="s">
        <v>116</v>
      </c>
      <c r="B21" s="27">
        <v>0.30698889614630959</v>
      </c>
      <c r="C21" s="27">
        <v>0.30725730442978322</v>
      </c>
      <c r="D21" s="27">
        <v>0.32093663911845732</v>
      </c>
      <c r="E21" s="27">
        <v>0.27761194029850744</v>
      </c>
      <c r="F21" s="27">
        <v>0.32800000000000007</v>
      </c>
      <c r="G21" s="27">
        <v>0.27397260273972601</v>
      </c>
      <c r="H21" s="27">
        <v>0.36585365853658536</v>
      </c>
      <c r="I21" s="27">
        <v>0.42857142857142855</v>
      </c>
      <c r="J21" s="27">
        <v>0.25</v>
      </c>
      <c r="K21" s="27">
        <v>0.15789473684210525</v>
      </c>
      <c r="L21" s="27">
        <v>9.0909090909090912E-2</v>
      </c>
      <c r="M21" s="27">
        <v>0.24444444444444444</v>
      </c>
      <c r="N21" s="27">
        <v>0.22558922558922562</v>
      </c>
      <c r="O21" s="27">
        <v>0.1650943396226415</v>
      </c>
      <c r="P21" s="27">
        <v>0.37311703360370801</v>
      </c>
      <c r="Q21" s="27">
        <v>0.41544117647058826</v>
      </c>
      <c r="R21" s="27">
        <v>0.3628691983122363</v>
      </c>
      <c r="S21" s="27">
        <v>0.34745762711864409</v>
      </c>
      <c r="T21" s="27">
        <v>0.34098018769551625</v>
      </c>
      <c r="U21" s="27">
        <v>0.30259740259740259</v>
      </c>
      <c r="V21" s="27">
        <v>0.32720909886264216</v>
      </c>
      <c r="W21" s="27">
        <v>0.38796680497925318</v>
      </c>
      <c r="X21" s="27">
        <v>0.24931506849315072</v>
      </c>
      <c r="Y21" s="27">
        <v>0.32258064516129031</v>
      </c>
      <c r="Z21" s="27">
        <v>0.23432343234323433</v>
      </c>
      <c r="AA21" s="27">
        <v>0.29710144927536231</v>
      </c>
      <c r="AB21" s="27">
        <v>0.33576642335766421</v>
      </c>
      <c r="AC21" s="27">
        <v>0.33043478260869563</v>
      </c>
      <c r="AD21" s="27">
        <v>0.24370860927152319</v>
      </c>
      <c r="AE21" s="27">
        <v>0.10679611650485436</v>
      </c>
      <c r="AF21" s="27"/>
      <c r="AG21" s="4" t="s">
        <v>124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>
      <c r="A22" s="26" t="s">
        <v>117</v>
      </c>
      <c r="B22" s="27">
        <v>0.30829523187459179</v>
      </c>
      <c r="C22" s="27">
        <v>0.25636192271442038</v>
      </c>
      <c r="D22" s="27">
        <v>0.24655647382920109</v>
      </c>
      <c r="E22" s="27">
        <v>0.27761194029850744</v>
      </c>
      <c r="F22" s="27">
        <v>0.37200000000000005</v>
      </c>
      <c r="G22" s="27">
        <v>0.36986301369863012</v>
      </c>
      <c r="H22" s="27">
        <v>0.4390243902439025</v>
      </c>
      <c r="I22" s="27">
        <v>0.33333333333333326</v>
      </c>
      <c r="J22" s="27">
        <v>0.33333333333333326</v>
      </c>
      <c r="K22" s="27">
        <v>0.35087719298245612</v>
      </c>
      <c r="L22" s="27">
        <v>0.45454545454545453</v>
      </c>
      <c r="M22" s="27">
        <v>0.3</v>
      </c>
      <c r="N22" s="27">
        <v>0.29966329966329969</v>
      </c>
      <c r="O22" s="27">
        <v>0.43867924528301894</v>
      </c>
      <c r="P22" s="27">
        <v>0.36384704519119349</v>
      </c>
      <c r="Q22" s="27">
        <v>0.33088235294117646</v>
      </c>
      <c r="R22" s="27">
        <v>0.32067510548523209</v>
      </c>
      <c r="S22" s="27">
        <v>0.41807909604519772</v>
      </c>
      <c r="T22" s="27">
        <v>0.30205074730622178</v>
      </c>
      <c r="U22" s="27">
        <v>0.29870129870129869</v>
      </c>
      <c r="V22" s="27">
        <v>0.30271216097987752</v>
      </c>
      <c r="W22" s="27">
        <v>0.30394190871369292</v>
      </c>
      <c r="X22" s="27">
        <v>0.20821917808219179</v>
      </c>
      <c r="Y22" s="27">
        <v>0.1129032258064516</v>
      </c>
      <c r="Z22" s="27">
        <v>0.22772277227722776</v>
      </c>
      <c r="AA22" s="27">
        <v>0.30434782608695654</v>
      </c>
      <c r="AB22" s="27">
        <v>0.36496350364963503</v>
      </c>
      <c r="AC22" s="27">
        <v>0.37391304347826088</v>
      </c>
      <c r="AD22" s="27">
        <v>0.295364238410596</v>
      </c>
      <c r="AE22" s="27">
        <v>0.42718446601941745</v>
      </c>
      <c r="AF22" s="27"/>
      <c r="AG22" s="4" t="s">
        <v>125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>
      <c r="A23" s="26" t="s">
        <v>118</v>
      </c>
      <c r="B23" s="27">
        <v>0.10058785107772698</v>
      </c>
      <c r="C23" s="27">
        <v>7.0688030160226206E-2</v>
      </c>
      <c r="D23" s="27">
        <v>6.6115702479338845E-2</v>
      </c>
      <c r="E23" s="27">
        <v>8.0597014925373134E-2</v>
      </c>
      <c r="F23" s="27">
        <v>8.7999999999999995E-2</v>
      </c>
      <c r="G23" s="27">
        <v>0.11643835616438356</v>
      </c>
      <c r="H23" s="27">
        <v>2.4390243902439025E-2</v>
      </c>
      <c r="I23" s="27">
        <v>6.3492063492063489E-2</v>
      </c>
      <c r="J23" s="27">
        <v>0.20833333333333337</v>
      </c>
      <c r="K23" s="27">
        <v>0.2982456140350877</v>
      </c>
      <c r="L23" s="27">
        <v>0.18181818181818182</v>
      </c>
      <c r="M23" s="27">
        <v>0.12222222222222222</v>
      </c>
      <c r="N23" s="27">
        <v>0.11447811447811448</v>
      </c>
      <c r="O23" s="27">
        <v>0.19339622641509435</v>
      </c>
      <c r="P23" s="27">
        <v>9.9652375434530704E-2</v>
      </c>
      <c r="Q23" s="27">
        <v>8.0882352941176461E-2</v>
      </c>
      <c r="R23" s="27">
        <v>0.13080168776371309</v>
      </c>
      <c r="S23" s="27">
        <v>9.3220338983050849E-2</v>
      </c>
      <c r="T23" s="27">
        <v>8.8286409454292669E-2</v>
      </c>
      <c r="U23" s="27">
        <v>8.8311688311688313E-2</v>
      </c>
      <c r="V23" s="27">
        <v>0.10848643919510061</v>
      </c>
      <c r="W23" s="27">
        <v>6.4315352697095429E-2</v>
      </c>
      <c r="X23" s="27">
        <v>9.0410958904109592E-2</v>
      </c>
      <c r="Y23" s="27">
        <v>3.2258064516129031E-2</v>
      </c>
      <c r="Z23" s="27">
        <v>0.10231023102310231</v>
      </c>
      <c r="AA23" s="27">
        <v>0.13526570048309178</v>
      </c>
      <c r="AB23" s="27">
        <v>0.12408759124087591</v>
      </c>
      <c r="AC23" s="27">
        <v>6.0869565217391307E-2</v>
      </c>
      <c r="AD23" s="27">
        <v>0.11125827814569536</v>
      </c>
      <c r="AE23" s="27">
        <v>0.20388349514563106</v>
      </c>
      <c r="AF23" s="27"/>
      <c r="AG23" s="4" t="s">
        <v>126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>
      <c r="A24" s="26" t="s">
        <v>119</v>
      </c>
      <c r="B24" s="27">
        <v>4.5460483344219461E-2</v>
      </c>
      <c r="C24" s="27">
        <v>3.2045240339302547E-2</v>
      </c>
      <c r="D24" s="27">
        <v>2.7548209366391189E-2</v>
      </c>
      <c r="E24" s="27">
        <v>4.1791044776119411E-2</v>
      </c>
      <c r="F24" s="27">
        <v>5.6000000000000008E-2</v>
      </c>
      <c r="G24" s="27">
        <v>6.8493150684931503E-2</v>
      </c>
      <c r="H24" s="27">
        <v>2.4390243902439025E-2</v>
      </c>
      <c r="I24" s="27">
        <v>4.7619047619047616E-2</v>
      </c>
      <c r="J24" s="27">
        <v>6.25E-2</v>
      </c>
      <c r="K24" s="27">
        <v>7.0175438596491224E-2</v>
      </c>
      <c r="L24" s="27">
        <v>0</v>
      </c>
      <c r="M24" s="27">
        <v>2.2222222222222223E-2</v>
      </c>
      <c r="N24" s="27">
        <v>2.3569023569023569E-2</v>
      </c>
      <c r="O24" s="27">
        <v>6.6037735849056603E-2</v>
      </c>
      <c r="P24" s="27">
        <v>3.5921205098493628E-2</v>
      </c>
      <c r="Q24" s="27">
        <v>3.3088235294117647E-2</v>
      </c>
      <c r="R24" s="27">
        <v>4.6413502109704644E-2</v>
      </c>
      <c r="S24" s="27">
        <v>3.1073446327683617E-2</v>
      </c>
      <c r="T24" s="27">
        <v>4.2057698992005559E-2</v>
      </c>
      <c r="U24" s="27">
        <v>3.7662337662337661E-2</v>
      </c>
      <c r="V24" s="27">
        <v>5.774278215223097E-2</v>
      </c>
      <c r="W24" s="27">
        <v>2.6970954356846474E-2</v>
      </c>
      <c r="X24" s="27">
        <v>6.8493150684931503E-2</v>
      </c>
      <c r="Y24" s="27">
        <v>3.2258064516129031E-2</v>
      </c>
      <c r="Z24" s="27">
        <v>7.590759075907591E-2</v>
      </c>
      <c r="AA24" s="27">
        <v>5.5555555555555552E-2</v>
      </c>
      <c r="AB24" s="27">
        <v>8.0291970802919707E-2</v>
      </c>
      <c r="AC24" s="27">
        <v>5.2173913043478265E-2</v>
      </c>
      <c r="AD24" s="27">
        <v>4.900662251655629E-2</v>
      </c>
      <c r="AE24" s="27">
        <v>0.1553398058252427</v>
      </c>
      <c r="AF24" s="27"/>
      <c r="AG24" s="4" t="s">
        <v>127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>
      <c r="A25" s="26" t="s">
        <v>120</v>
      </c>
      <c r="B25" s="27">
        <v>2.8086218158066622E-2</v>
      </c>
      <c r="C25" s="27">
        <v>1.6965127238454288E-2</v>
      </c>
      <c r="D25" s="27">
        <v>2.0661157024793389E-2</v>
      </c>
      <c r="E25" s="27">
        <v>8.9552238805970154E-3</v>
      </c>
      <c r="F25" s="27">
        <v>2.4E-2</v>
      </c>
      <c r="G25" s="27">
        <v>2.0547945205479451E-2</v>
      </c>
      <c r="H25" s="27">
        <v>4.878048780487805E-2</v>
      </c>
      <c r="I25" s="27">
        <v>1.5873015873015872E-2</v>
      </c>
      <c r="J25" s="27">
        <v>4.1666666666666657E-2</v>
      </c>
      <c r="K25" s="27">
        <v>5.2631578947368418E-2</v>
      </c>
      <c r="L25" s="27">
        <v>9.0909090909090912E-2</v>
      </c>
      <c r="M25" s="27">
        <v>1.1111111111111112E-2</v>
      </c>
      <c r="N25" s="27">
        <v>3.3670033670033669E-2</v>
      </c>
      <c r="O25" s="27">
        <v>5.1886792452830191E-2</v>
      </c>
      <c r="P25" s="27">
        <v>2.4333719582850525E-2</v>
      </c>
      <c r="Q25" s="27">
        <v>2.9411764705882349E-2</v>
      </c>
      <c r="R25" s="27">
        <v>3.3755274261603373E-2</v>
      </c>
      <c r="S25" s="27">
        <v>1.4124293785310736E-2</v>
      </c>
      <c r="T25" s="27">
        <v>2.3288147375738616E-2</v>
      </c>
      <c r="U25" s="27">
        <v>3.7662337662337661E-2</v>
      </c>
      <c r="V25" s="27">
        <v>2.2747156605424323E-2</v>
      </c>
      <c r="W25" s="27">
        <v>1.2448132780082988E-2</v>
      </c>
      <c r="X25" s="27">
        <v>3.287671232876712E-2</v>
      </c>
      <c r="Y25" s="27">
        <v>1.6129032258064516E-2</v>
      </c>
      <c r="Z25" s="27">
        <v>3.6303630363036306E-2</v>
      </c>
      <c r="AA25" s="27">
        <v>7.2463768115942032E-2</v>
      </c>
      <c r="AB25" s="27">
        <v>7.2992700729927005E-3</v>
      </c>
      <c r="AC25" s="27">
        <v>4.3478260869565216E-2</v>
      </c>
      <c r="AD25" s="27">
        <v>2.9139072847682121E-2</v>
      </c>
      <c r="AE25" s="27">
        <v>4.8543689320388349E-2</v>
      </c>
      <c r="AF25" s="27"/>
      <c r="AG25" s="4" t="s">
        <v>128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>
      <c r="A26" s="26" t="s">
        <v>121</v>
      </c>
      <c r="B26" s="27">
        <v>1.0058785107772699E-2</v>
      </c>
      <c r="C26" s="27">
        <v>4.7125353440150798E-3</v>
      </c>
      <c r="D26" s="27">
        <v>5.5096418732782371E-3</v>
      </c>
      <c r="E26" s="27">
        <v>2.9850746268656721E-3</v>
      </c>
      <c r="F26" s="27">
        <v>0.02</v>
      </c>
      <c r="G26" s="27">
        <v>1.3698630136986301E-2</v>
      </c>
      <c r="H26" s="27">
        <v>2.4390243902439025E-2</v>
      </c>
      <c r="I26" s="27">
        <v>3.1746031746031744E-2</v>
      </c>
      <c r="J26" s="27">
        <v>2.0833333333333329E-2</v>
      </c>
      <c r="K26" s="27">
        <v>1.7543859649122806E-2</v>
      </c>
      <c r="L26" s="27">
        <v>9.0909090909090912E-2</v>
      </c>
      <c r="M26" s="27">
        <v>0</v>
      </c>
      <c r="N26" s="27">
        <v>1.6835016835016835E-2</v>
      </c>
      <c r="O26" s="27">
        <v>1.8867924528301886E-2</v>
      </c>
      <c r="P26" s="27">
        <v>9.2699884125144842E-3</v>
      </c>
      <c r="Q26" s="27">
        <v>1.4705882352941175E-2</v>
      </c>
      <c r="R26" s="27">
        <v>1.6877637130801686E-2</v>
      </c>
      <c r="S26" s="27">
        <v>0</v>
      </c>
      <c r="T26" s="27">
        <v>1.0079944386513728E-2</v>
      </c>
      <c r="U26" s="27">
        <v>1.6883116883116882E-2</v>
      </c>
      <c r="V26" s="27">
        <v>6.9991251093613309E-3</v>
      </c>
      <c r="W26" s="27">
        <v>8.2987551867219917E-3</v>
      </c>
      <c r="X26" s="27">
        <v>1.0958904109589041E-2</v>
      </c>
      <c r="Y26" s="27">
        <v>0</v>
      </c>
      <c r="Z26" s="27">
        <v>1.3201320132013201E-2</v>
      </c>
      <c r="AA26" s="27">
        <v>1.2077294685990338E-2</v>
      </c>
      <c r="AB26" s="27">
        <v>7.2992700729927005E-3</v>
      </c>
      <c r="AC26" s="27">
        <v>8.6956521739130436E-3</v>
      </c>
      <c r="AD26" s="27">
        <v>7.9470198675496689E-3</v>
      </c>
      <c r="AE26" s="27">
        <v>9.7087378640776691E-3</v>
      </c>
      <c r="AF26" s="27"/>
      <c r="AG26" s="4" t="s">
        <v>129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>
      <c r="A27" s="26" t="s">
        <v>122</v>
      </c>
      <c r="B27" s="27">
        <v>3.3964728935336388E-3</v>
      </c>
      <c r="C27" s="27">
        <v>1.885014137606032E-3</v>
      </c>
      <c r="D27" s="27">
        <v>2.7548209366391185E-3</v>
      </c>
      <c r="E27" s="27">
        <v>0</v>
      </c>
      <c r="F27" s="27">
        <v>4.0000000000000001E-3</v>
      </c>
      <c r="G27" s="27">
        <v>6.8493150684931503E-3</v>
      </c>
      <c r="H27" s="27">
        <v>0</v>
      </c>
      <c r="I27" s="27">
        <v>0</v>
      </c>
      <c r="J27" s="27">
        <v>0</v>
      </c>
      <c r="K27" s="27">
        <v>1.7543859649122806E-2</v>
      </c>
      <c r="L27" s="27">
        <v>0</v>
      </c>
      <c r="M27" s="27">
        <v>0</v>
      </c>
      <c r="N27" s="27">
        <v>1.0101010101010102E-2</v>
      </c>
      <c r="O27" s="27">
        <v>9.433962264150943E-3</v>
      </c>
      <c r="P27" s="27">
        <v>3.4762456546929316E-3</v>
      </c>
      <c r="Q27" s="27">
        <v>7.3529411764705873E-3</v>
      </c>
      <c r="R27" s="27">
        <v>0</v>
      </c>
      <c r="S27" s="27">
        <v>2.8248587570621469E-3</v>
      </c>
      <c r="T27" s="27">
        <v>2.4330900243309003E-3</v>
      </c>
      <c r="U27" s="27">
        <v>1.2987012987012985E-3</v>
      </c>
      <c r="V27" s="27">
        <v>4.3744531933508314E-3</v>
      </c>
      <c r="W27" s="27">
        <v>1.037344398340249E-3</v>
      </c>
      <c r="X27" s="27">
        <v>0</v>
      </c>
      <c r="Y27" s="27">
        <v>0</v>
      </c>
      <c r="Z27" s="27">
        <v>0</v>
      </c>
      <c r="AA27" s="27">
        <v>4.830917874396135E-3</v>
      </c>
      <c r="AB27" s="27">
        <v>0</v>
      </c>
      <c r="AC27" s="27">
        <v>8.6956521739130436E-3</v>
      </c>
      <c r="AD27" s="27">
        <v>5.2980132450331126E-3</v>
      </c>
      <c r="AE27" s="27">
        <v>0</v>
      </c>
      <c r="AF27" s="27"/>
      <c r="AG27" s="4" t="s">
        <v>130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4"/>
      <c r="AG28" s="4"/>
      <c r="AH28" s="4"/>
      <c r="AI28" s="4"/>
    </row>
    <row r="29" spans="1:46">
      <c r="A29" s="4" t="s">
        <v>54</v>
      </c>
      <c r="B29" s="6">
        <v>8.1458915741345539</v>
      </c>
      <c r="C29" s="7">
        <v>6.5</v>
      </c>
      <c r="D29" s="7">
        <v>6.5</v>
      </c>
      <c r="E29" s="7">
        <v>6.5</v>
      </c>
      <c r="F29" s="7">
        <v>9.1</v>
      </c>
      <c r="G29" s="7">
        <v>9.3000000000000007</v>
      </c>
      <c r="H29" s="7">
        <v>9</v>
      </c>
      <c r="I29" s="7">
        <v>8.6999999999999993</v>
      </c>
      <c r="J29" s="7">
        <v>10.5</v>
      </c>
      <c r="K29" s="7">
        <v>12.8</v>
      </c>
      <c r="L29" s="7">
        <v>14.5</v>
      </c>
      <c r="M29" s="7">
        <v>6.5</v>
      </c>
      <c r="N29" s="7">
        <v>8.5</v>
      </c>
      <c r="O29" s="7">
        <v>11.7</v>
      </c>
      <c r="P29" s="7">
        <v>8.4</v>
      </c>
      <c r="Q29" s="7">
        <v>8.6</v>
      </c>
      <c r="R29" s="7">
        <v>9.1</v>
      </c>
      <c r="S29" s="7">
        <v>7.8</v>
      </c>
      <c r="T29" s="7">
        <v>7.8</v>
      </c>
      <c r="U29" s="7">
        <v>8.1</v>
      </c>
      <c r="V29" s="7">
        <v>8.3000000000000007</v>
      </c>
      <c r="W29" s="7">
        <v>6.9</v>
      </c>
      <c r="X29" s="7">
        <v>7.4</v>
      </c>
      <c r="Y29" s="7">
        <v>4.4000000000000004</v>
      </c>
      <c r="Z29" s="7">
        <v>8.1</v>
      </c>
      <c r="AA29" s="7">
        <v>10.199999999999999</v>
      </c>
      <c r="AB29" s="7">
        <v>8.6999999999999993</v>
      </c>
      <c r="AC29" s="7">
        <v>9</v>
      </c>
      <c r="AD29" s="7">
        <v>8.1</v>
      </c>
      <c r="AE29" s="7">
        <v>12.1</v>
      </c>
      <c r="AF29" s="4"/>
      <c r="AG29" s="4" t="s">
        <v>48</v>
      </c>
      <c r="AH29" s="4"/>
      <c r="AI29" s="4"/>
    </row>
    <row r="30" spans="1:46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46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"/>
      <c r="AG31" s="4"/>
      <c r="AH31" s="4"/>
      <c r="AI31" s="4"/>
    </row>
    <row r="32" spans="1:4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23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29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A35" s="4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4"/>
      <c r="AG35" s="4"/>
      <c r="AH35" s="4"/>
      <c r="AI35" s="4"/>
    </row>
    <row r="36" spans="1:3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150" zoomScaleNormal="150" zoomScalePageLayoutView="150" workbookViewId="0">
      <pane xSplit="1" topLeftCell="B1" activePane="topRight" state="frozen"/>
      <selection activeCell="B33" sqref="B33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1" customFormat="1">
      <c r="A1" s="10" t="s">
        <v>166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/>
      <c r="AH1" s="10"/>
    </row>
    <row r="2" spans="1:34" s="13" customFormat="1">
      <c r="A2" s="12" t="s">
        <v>164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</row>
    <row r="3" spans="1:3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5" t="s">
        <v>36</v>
      </c>
      <c r="B4" s="9">
        <f>SUM('Landgericht Erstinstanz'!B4,'Landgericht Berufung'!B4)</f>
        <v>354372</v>
      </c>
      <c r="C4" s="9">
        <f>SUM('Landgericht Erstinstanz'!C4,'Landgericht Berufung'!C4)</f>
        <v>42116</v>
      </c>
      <c r="D4" s="9">
        <f>SUM('Landgericht Erstinstanz'!D4,'Landgericht Berufung'!D4)</f>
        <v>18197</v>
      </c>
      <c r="E4" s="9">
        <f>SUM('Landgericht Erstinstanz'!E4,'Landgericht Berufung'!E4)</f>
        <v>23919</v>
      </c>
      <c r="F4" s="9">
        <f>SUM('Landgericht Erstinstanz'!F4,'Landgericht Berufung'!F4)</f>
        <v>57872</v>
      </c>
      <c r="G4" s="9">
        <f>SUM('Landgericht Erstinstanz'!G4,'Landgericht Berufung'!G4)</f>
        <v>37889</v>
      </c>
      <c r="H4" s="9">
        <f>SUM('Landgericht Erstinstanz'!H4,'Landgericht Berufung'!H4)</f>
        <v>11695</v>
      </c>
      <c r="I4" s="9">
        <f>SUM('Landgericht Erstinstanz'!I4,'Landgericht Berufung'!I4)</f>
        <v>8288</v>
      </c>
      <c r="J4" s="9">
        <f>SUM('Landgericht Erstinstanz'!J4,'Landgericht Berufung'!J4)</f>
        <v>22033</v>
      </c>
      <c r="K4" s="9">
        <f>SUM('Landgericht Erstinstanz'!K4,'Landgericht Berufung'!K4)</f>
        <v>8580</v>
      </c>
      <c r="L4" s="9">
        <f>SUM('Landgericht Erstinstanz'!L4,'Landgericht Berufung'!L4)</f>
        <v>2834</v>
      </c>
      <c r="M4" s="9">
        <f>SUM('Landgericht Erstinstanz'!M4,'Landgericht Berufung'!M4)</f>
        <v>15436</v>
      </c>
      <c r="N4" s="9">
        <f>SUM('Landgericht Erstinstanz'!N4,'Landgericht Berufung'!N4)</f>
        <v>30853</v>
      </c>
      <c r="O4" s="9">
        <f>SUM('Landgericht Erstinstanz'!O4,'Landgericht Berufung'!O4)</f>
        <v>4992</v>
      </c>
      <c r="P4" s="9">
        <f>SUM('Landgericht Erstinstanz'!P4,'Landgericht Berufung'!P4)</f>
        <v>31947</v>
      </c>
      <c r="Q4" s="9">
        <f>SUM('Landgericht Erstinstanz'!Q4,'Landgericht Berufung'!Q4)</f>
        <v>7446</v>
      </c>
      <c r="R4" s="9">
        <f>SUM('Landgericht Erstinstanz'!R4,'Landgericht Berufung'!R4)</f>
        <v>15377</v>
      </c>
      <c r="S4" s="9">
        <f>SUM('Landgericht Erstinstanz'!S4,'Landgericht Berufung'!S4)</f>
        <v>9124</v>
      </c>
      <c r="T4" s="9">
        <f>SUM('Landgericht Erstinstanz'!T4,'Landgericht Berufung'!T4)</f>
        <v>83663</v>
      </c>
      <c r="U4" s="9">
        <f>SUM('Landgericht Erstinstanz'!U4,'Landgericht Berufung'!U4)</f>
        <v>24192</v>
      </c>
      <c r="V4" s="9">
        <f>SUM('Landgericht Erstinstanz'!V4,'Landgericht Berufung'!V4)</f>
        <v>34109</v>
      </c>
      <c r="W4" s="9">
        <f>SUM('Landgericht Erstinstanz'!W4,'Landgericht Berufung'!W4)</f>
        <v>25362</v>
      </c>
      <c r="X4" s="9">
        <f>SUM('Landgericht Erstinstanz'!X4,'Landgericht Berufung'!X4)</f>
        <v>15373</v>
      </c>
      <c r="Y4" s="9">
        <f>SUM('Landgericht Erstinstanz'!Y4,'Landgericht Berufung'!Y4)</f>
        <v>10000</v>
      </c>
      <c r="Z4" s="9">
        <f>SUM('Landgericht Erstinstanz'!Z4,'Landgericht Berufung'!Z4)</f>
        <v>5373</v>
      </c>
      <c r="AA4" s="9">
        <f>SUM('Landgericht Erstinstanz'!AA4,'Landgericht Berufung'!AA4)</f>
        <v>4271</v>
      </c>
      <c r="AB4" s="9">
        <f>SUM('Landgericht Erstinstanz'!AB4,'Landgericht Berufung'!AB4)</f>
        <v>12039</v>
      </c>
      <c r="AC4" s="9">
        <f>SUM('Landgericht Erstinstanz'!AC4,'Landgericht Berufung'!AC4)</f>
        <v>5959</v>
      </c>
      <c r="AD4" s="9">
        <f>SUM('Landgericht Erstinstanz'!AD4,'Landgericht Berufung'!AD4)</f>
        <v>10170</v>
      </c>
      <c r="AE4" s="9">
        <f>SUM('Landgericht Erstinstanz'!AE4,'Landgericht Berufung'!AE4)</f>
        <v>6234</v>
      </c>
      <c r="AF4" s="2"/>
      <c r="AG4" s="4"/>
      <c r="AH4" s="4"/>
    </row>
    <row r="5" spans="1:34">
      <c r="A5" s="5" t="s">
        <v>39</v>
      </c>
      <c r="B5" s="9">
        <f>SUM('Landgericht Erstinstanz'!B5,'Landgericht Berufung'!B5)</f>
        <v>93566</v>
      </c>
      <c r="C5" s="9">
        <f>SUM('Landgericht Erstinstanz'!C5,'Landgericht Berufung'!C5)</f>
        <v>13615</v>
      </c>
      <c r="D5" s="9">
        <f>SUM('Landgericht Erstinstanz'!D5,'Landgericht Berufung'!D5)</f>
        <v>5621</v>
      </c>
      <c r="E5" s="9">
        <f>SUM('Landgericht Erstinstanz'!E5,'Landgericht Berufung'!E5)</f>
        <v>7994</v>
      </c>
      <c r="F5" s="9">
        <f>SUM('Landgericht Erstinstanz'!F5,'Landgericht Berufung'!F5)</f>
        <v>16910</v>
      </c>
      <c r="G5" s="9">
        <f>SUM('Landgericht Erstinstanz'!G5,'Landgericht Berufung'!G5)</f>
        <v>10628</v>
      </c>
      <c r="H5" s="9">
        <f>SUM('Landgericht Erstinstanz'!H5,'Landgericht Berufung'!H5)</f>
        <v>3682</v>
      </c>
      <c r="I5" s="9">
        <f>SUM('Landgericht Erstinstanz'!I5,'Landgericht Berufung'!I5)</f>
        <v>2600</v>
      </c>
      <c r="J5" s="9">
        <f>SUM('Landgericht Erstinstanz'!J5,'Landgericht Berufung'!J5)</f>
        <v>5010</v>
      </c>
      <c r="K5" s="9">
        <f>SUM('Landgericht Erstinstanz'!K5,'Landgericht Berufung'!K5)</f>
        <v>2009</v>
      </c>
      <c r="L5" s="9">
        <f>SUM('Landgericht Erstinstanz'!L5,'Landgericht Berufung'!L5)</f>
        <v>814</v>
      </c>
      <c r="M5" s="9">
        <f>SUM('Landgericht Erstinstanz'!M5,'Landgericht Berufung'!M5)</f>
        <v>3623</v>
      </c>
      <c r="N5" s="9">
        <f>SUM('Landgericht Erstinstanz'!N5,'Landgericht Berufung'!N5)</f>
        <v>8232</v>
      </c>
      <c r="O5" s="9">
        <f>SUM('Landgericht Erstinstanz'!O5,'Landgericht Berufung'!O5)</f>
        <v>1263</v>
      </c>
      <c r="P5" s="9">
        <f>SUM('Landgericht Erstinstanz'!P5,'Landgericht Berufung'!P5)</f>
        <v>8115</v>
      </c>
      <c r="Q5" s="9">
        <f>SUM('Landgericht Erstinstanz'!Q5,'Landgericht Berufung'!Q5)</f>
        <v>1097</v>
      </c>
      <c r="R5" s="9">
        <f>SUM('Landgericht Erstinstanz'!R5,'Landgericht Berufung'!R5)</f>
        <v>4362</v>
      </c>
      <c r="S5" s="9">
        <f>SUM('Landgericht Erstinstanz'!S5,'Landgericht Berufung'!S5)</f>
        <v>2656</v>
      </c>
      <c r="T5" s="9">
        <f>SUM('Landgericht Erstinstanz'!T5,'Landgericht Berufung'!T5)</f>
        <v>19896</v>
      </c>
      <c r="U5" s="9">
        <f>SUM('Landgericht Erstinstanz'!U5,'Landgericht Berufung'!U5)</f>
        <v>4901</v>
      </c>
      <c r="V5" s="9">
        <f>SUM('Landgericht Erstinstanz'!V5,'Landgericht Berufung'!V5)</f>
        <v>9318</v>
      </c>
      <c r="W5" s="9">
        <f>SUM('Landgericht Erstinstanz'!W5,'Landgericht Berufung'!W5)</f>
        <v>5677</v>
      </c>
      <c r="X5" s="9">
        <f>SUM('Landgericht Erstinstanz'!X5,'Landgericht Berufung'!X5)</f>
        <v>3850</v>
      </c>
      <c r="Y5" s="9">
        <f>SUM('Landgericht Erstinstanz'!Y5,'Landgericht Berufung'!Y5)</f>
        <v>2413</v>
      </c>
      <c r="Z5" s="9">
        <f>SUM('Landgericht Erstinstanz'!Z5,'Landgericht Berufung'!Z5)</f>
        <v>1437</v>
      </c>
      <c r="AA5" s="9">
        <f>SUM('Landgericht Erstinstanz'!AA5,'Landgericht Berufung'!AA5)</f>
        <v>1164</v>
      </c>
      <c r="AB5" s="9">
        <f>SUM('Landgericht Erstinstanz'!AB5,'Landgericht Berufung'!AB5)</f>
        <v>3134</v>
      </c>
      <c r="AC5" s="9">
        <f>SUM('Landgericht Erstinstanz'!AC5,'Landgericht Berufung'!AC5)</f>
        <v>1276</v>
      </c>
      <c r="AD5" s="9">
        <f>SUM('Landgericht Erstinstanz'!AD5,'Landgericht Berufung'!AD5)</f>
        <v>2944</v>
      </c>
      <c r="AE5" s="9">
        <f>SUM('Landgericht Erstinstanz'!AE5,'Landgericht Berufung'!AE5)</f>
        <v>1711</v>
      </c>
      <c r="AF5" s="2"/>
      <c r="AG5" s="4"/>
      <c r="AH5" s="4"/>
    </row>
    <row r="6" spans="1:34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4"/>
      <c r="AG6" s="4"/>
      <c r="AH6" s="4"/>
    </row>
    <row r="7" spans="1:34">
      <c r="A7" s="5" t="s">
        <v>45</v>
      </c>
      <c r="B7" s="9">
        <f>SUM('Landgericht Erstinstanz'!B7,'Landgericht Berufung'!B7)</f>
        <v>347436</v>
      </c>
      <c r="C7" s="9">
        <f>SUM('Landgericht Erstinstanz'!C7,'Landgericht Berufung'!C7)</f>
        <v>41975</v>
      </c>
      <c r="D7" s="9">
        <f>SUM('Landgericht Erstinstanz'!D7,'Landgericht Berufung'!D7)</f>
        <v>18060</v>
      </c>
      <c r="E7" s="9">
        <f>SUM('Landgericht Erstinstanz'!E7,'Landgericht Berufung'!E7)</f>
        <v>23915</v>
      </c>
      <c r="F7" s="9">
        <f>SUM('Landgericht Erstinstanz'!F7,'Landgericht Berufung'!F7)</f>
        <v>57380</v>
      </c>
      <c r="G7" s="9">
        <f>SUM('Landgericht Erstinstanz'!G7,'Landgericht Berufung'!G7)</f>
        <v>37628</v>
      </c>
      <c r="H7" s="9">
        <f>SUM('Landgericht Erstinstanz'!H7,'Landgericht Berufung'!H7)</f>
        <v>11585</v>
      </c>
      <c r="I7" s="9">
        <f>SUM('Landgericht Erstinstanz'!I7,'Landgericht Berufung'!I7)</f>
        <v>8167</v>
      </c>
      <c r="J7" s="9">
        <f>SUM('Landgericht Erstinstanz'!J7,'Landgericht Berufung'!J7)</f>
        <v>21176</v>
      </c>
      <c r="K7" s="9">
        <f>SUM('Landgericht Erstinstanz'!K7,'Landgericht Berufung'!K7)</f>
        <v>8469</v>
      </c>
      <c r="L7" s="9">
        <f>SUM('Landgericht Erstinstanz'!L7,'Landgericht Berufung'!L7)</f>
        <v>2723</v>
      </c>
      <c r="M7" s="9">
        <f>SUM('Landgericht Erstinstanz'!M7,'Landgericht Berufung'!M7)</f>
        <v>15385</v>
      </c>
      <c r="N7" s="9">
        <f>SUM('Landgericht Erstinstanz'!N7,'Landgericht Berufung'!N7)</f>
        <v>30839</v>
      </c>
      <c r="O7" s="9">
        <f>SUM('Landgericht Erstinstanz'!O7,'Landgericht Berufung'!O7)</f>
        <v>4346</v>
      </c>
      <c r="P7" s="9">
        <f>SUM('Landgericht Erstinstanz'!P7,'Landgericht Berufung'!P7)</f>
        <v>30015</v>
      </c>
      <c r="Q7" s="9">
        <f>SUM('Landgericht Erstinstanz'!Q7,'Landgericht Berufung'!Q7)</f>
        <v>7040</v>
      </c>
      <c r="R7" s="9">
        <f>SUM('Landgericht Erstinstanz'!R7,'Landgericht Berufung'!R7)</f>
        <v>14329</v>
      </c>
      <c r="S7" s="9">
        <f>SUM('Landgericht Erstinstanz'!S7,'Landgericht Berufung'!S7)</f>
        <v>8646</v>
      </c>
      <c r="T7" s="9">
        <f>SUM('Landgericht Erstinstanz'!T7,'Landgericht Berufung'!T7)</f>
        <v>82274</v>
      </c>
      <c r="U7" s="9">
        <f>SUM('Landgericht Erstinstanz'!U7,'Landgericht Berufung'!U7)</f>
        <v>23970</v>
      </c>
      <c r="V7" s="9">
        <f>SUM('Landgericht Erstinstanz'!V7,'Landgericht Berufung'!V7)</f>
        <v>33571</v>
      </c>
      <c r="W7" s="9">
        <f>SUM('Landgericht Erstinstanz'!W7,'Landgericht Berufung'!W7)</f>
        <v>24733</v>
      </c>
      <c r="X7" s="9">
        <f>SUM('Landgericht Erstinstanz'!X7,'Landgericht Berufung'!X7)</f>
        <v>15363</v>
      </c>
      <c r="Y7" s="9">
        <f>SUM('Landgericht Erstinstanz'!Y7,'Landgericht Berufung'!Y7)</f>
        <v>9992</v>
      </c>
      <c r="Z7" s="9">
        <f>SUM('Landgericht Erstinstanz'!Z7,'Landgericht Berufung'!Z7)</f>
        <v>5371</v>
      </c>
      <c r="AA7" s="9">
        <f>SUM('Landgericht Erstinstanz'!AA7,'Landgericht Berufung'!AA7)</f>
        <v>4267</v>
      </c>
      <c r="AB7" s="9">
        <f>SUM('Landgericht Erstinstanz'!AB7,'Landgericht Berufung'!AB7)</f>
        <v>11990</v>
      </c>
      <c r="AC7" s="9">
        <f>SUM('Landgericht Erstinstanz'!AC7,'Landgericht Berufung'!AC7)</f>
        <v>5740</v>
      </c>
      <c r="AD7" s="9">
        <f>SUM('Landgericht Erstinstanz'!AD7,'Landgericht Berufung'!AD7)</f>
        <v>9305</v>
      </c>
      <c r="AE7" s="9">
        <f>SUM('Landgericht Erstinstanz'!AE7,'Landgericht Berufung'!AE7)</f>
        <v>6189</v>
      </c>
      <c r="AF7" s="4"/>
      <c r="AG7" s="4"/>
      <c r="AH7" s="4"/>
    </row>
    <row r="8" spans="1:34">
      <c r="A8" s="5" t="s">
        <v>46</v>
      </c>
      <c r="B8" s="9">
        <f>B4-B7</f>
        <v>6936</v>
      </c>
      <c r="C8" s="9">
        <f t="shared" ref="C8:AE8" si="0">C4-C7</f>
        <v>141</v>
      </c>
      <c r="D8" s="9">
        <f t="shared" si="0"/>
        <v>137</v>
      </c>
      <c r="E8" s="9">
        <f t="shared" si="0"/>
        <v>4</v>
      </c>
      <c r="F8" s="9">
        <f t="shared" si="0"/>
        <v>492</v>
      </c>
      <c r="G8" s="9">
        <f t="shared" si="0"/>
        <v>261</v>
      </c>
      <c r="H8" s="9">
        <f t="shared" si="0"/>
        <v>110</v>
      </c>
      <c r="I8" s="9">
        <f t="shared" si="0"/>
        <v>121</v>
      </c>
      <c r="J8" s="9">
        <f t="shared" si="0"/>
        <v>857</v>
      </c>
      <c r="K8" s="9">
        <f t="shared" si="0"/>
        <v>111</v>
      </c>
      <c r="L8" s="9">
        <f t="shared" si="0"/>
        <v>111</v>
      </c>
      <c r="M8" s="9">
        <f t="shared" si="0"/>
        <v>51</v>
      </c>
      <c r="N8" s="9">
        <f t="shared" si="0"/>
        <v>14</v>
      </c>
      <c r="O8" s="9">
        <f t="shared" si="0"/>
        <v>646</v>
      </c>
      <c r="P8" s="9">
        <f t="shared" si="0"/>
        <v>1932</v>
      </c>
      <c r="Q8" s="9">
        <f t="shared" si="0"/>
        <v>406</v>
      </c>
      <c r="R8" s="9">
        <f t="shared" si="0"/>
        <v>1048</v>
      </c>
      <c r="S8" s="9">
        <f t="shared" si="0"/>
        <v>478</v>
      </c>
      <c r="T8" s="9">
        <f t="shared" si="0"/>
        <v>1389</v>
      </c>
      <c r="U8" s="9">
        <f t="shared" si="0"/>
        <v>222</v>
      </c>
      <c r="V8" s="9">
        <f t="shared" si="0"/>
        <v>538</v>
      </c>
      <c r="W8" s="9">
        <f t="shared" si="0"/>
        <v>629</v>
      </c>
      <c r="X8" s="9">
        <f t="shared" si="0"/>
        <v>10</v>
      </c>
      <c r="Y8" s="9">
        <f t="shared" si="0"/>
        <v>8</v>
      </c>
      <c r="Z8" s="9">
        <f t="shared" si="0"/>
        <v>2</v>
      </c>
      <c r="AA8" s="9">
        <f t="shared" si="0"/>
        <v>4</v>
      </c>
      <c r="AB8" s="9">
        <f t="shared" si="0"/>
        <v>49</v>
      </c>
      <c r="AC8" s="9">
        <f t="shared" si="0"/>
        <v>219</v>
      </c>
      <c r="AD8" s="9">
        <f t="shared" si="0"/>
        <v>865</v>
      </c>
      <c r="AE8" s="9">
        <f t="shared" si="0"/>
        <v>45</v>
      </c>
      <c r="AF8" s="4"/>
      <c r="AG8" s="4"/>
      <c r="AH8" s="4"/>
    </row>
    <row r="9" spans="1:34">
      <c r="A9" s="5" t="s">
        <v>38</v>
      </c>
      <c r="B9" s="3">
        <f>B8/B4</f>
        <v>1.9572652466899192E-2</v>
      </c>
      <c r="C9" s="3">
        <f t="shared" ref="C9:AE9" si="1">C8/C4</f>
        <v>3.3478962864469559E-3</v>
      </c>
      <c r="D9" s="3">
        <f t="shared" si="1"/>
        <v>7.5287135242072872E-3</v>
      </c>
      <c r="E9" s="3">
        <f t="shared" si="1"/>
        <v>1.6723107153309084E-4</v>
      </c>
      <c r="F9" s="3">
        <f t="shared" si="1"/>
        <v>8.5015205971799828E-3</v>
      </c>
      <c r="G9" s="3">
        <f t="shared" si="1"/>
        <v>6.8885428488479504E-3</v>
      </c>
      <c r="H9" s="3">
        <f t="shared" si="1"/>
        <v>9.40572894399316E-3</v>
      </c>
      <c r="I9" s="3">
        <f t="shared" si="1"/>
        <v>1.459942084942085E-2</v>
      </c>
      <c r="J9" s="3">
        <f t="shared" si="1"/>
        <v>3.889620115281623E-2</v>
      </c>
      <c r="K9" s="3">
        <f t="shared" si="1"/>
        <v>1.2937062937062937E-2</v>
      </c>
      <c r="L9" s="3">
        <f t="shared" si="1"/>
        <v>3.9167254763585041E-2</v>
      </c>
      <c r="M9" s="3">
        <f t="shared" si="1"/>
        <v>3.3039647577092512E-3</v>
      </c>
      <c r="N9" s="3">
        <f t="shared" si="1"/>
        <v>4.5376462580624249E-4</v>
      </c>
      <c r="O9" s="3">
        <f t="shared" si="1"/>
        <v>0.12940705128205129</v>
      </c>
      <c r="P9" s="3">
        <f t="shared" si="1"/>
        <v>6.0475161987041039E-2</v>
      </c>
      <c r="Q9" s="3">
        <f t="shared" si="1"/>
        <v>5.4525919957023904E-2</v>
      </c>
      <c r="R9" s="3">
        <f t="shared" si="1"/>
        <v>6.8153736099369186E-2</v>
      </c>
      <c r="S9" s="3">
        <f t="shared" si="1"/>
        <v>5.2389302937308195E-2</v>
      </c>
      <c r="T9" s="3">
        <f t="shared" si="1"/>
        <v>1.6602321217264501E-2</v>
      </c>
      <c r="U9" s="3">
        <f t="shared" si="1"/>
        <v>9.1765873015873019E-3</v>
      </c>
      <c r="V9" s="3">
        <f t="shared" si="1"/>
        <v>1.5772963147556364E-2</v>
      </c>
      <c r="W9" s="3">
        <f t="shared" si="1"/>
        <v>2.4800883211103224E-2</v>
      </c>
      <c r="X9" s="3">
        <f t="shared" si="1"/>
        <v>6.5049112079620117E-4</v>
      </c>
      <c r="Y9" s="3">
        <f t="shared" si="1"/>
        <v>8.0000000000000004E-4</v>
      </c>
      <c r="Z9" s="3">
        <f t="shared" si="1"/>
        <v>3.7223152801042249E-4</v>
      </c>
      <c r="AA9" s="3">
        <f t="shared" si="1"/>
        <v>9.365488176071178E-4</v>
      </c>
      <c r="AB9" s="3">
        <f t="shared" si="1"/>
        <v>4.070105490489243E-3</v>
      </c>
      <c r="AC9" s="3">
        <f t="shared" si="1"/>
        <v>3.6751132740392684E-2</v>
      </c>
      <c r="AD9" s="3">
        <f t="shared" si="1"/>
        <v>8.5054080629301865E-2</v>
      </c>
      <c r="AE9" s="3">
        <f t="shared" si="1"/>
        <v>7.2184793070259861E-3</v>
      </c>
      <c r="AF9" s="4"/>
      <c r="AG9" s="4"/>
      <c r="AH9" s="4"/>
    </row>
    <row r="10" spans="1:34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"/>
      <c r="AG10" s="4"/>
      <c r="AH10" s="4"/>
    </row>
    <row r="11" spans="1:34">
      <c r="A11" s="5" t="s">
        <v>41</v>
      </c>
      <c r="B11" s="9">
        <f>SUM('Landgericht Erstinstanz'!B11,'Landgericht Berufung'!B11)</f>
        <v>3125</v>
      </c>
      <c r="C11" s="9">
        <f>SUM('Landgericht Erstinstanz'!C11,'Landgericht Berufung'!C11)</f>
        <v>69</v>
      </c>
      <c r="D11" s="9">
        <f>SUM('Landgericht Erstinstanz'!D11,'Landgericht Berufung'!D11)</f>
        <v>67</v>
      </c>
      <c r="E11" s="9">
        <f>SUM('Landgericht Erstinstanz'!E11,'Landgericht Berufung'!E11)</f>
        <v>2</v>
      </c>
      <c r="F11" s="9">
        <f>SUM('Landgericht Erstinstanz'!F11,'Landgericht Berufung'!F11)</f>
        <v>333</v>
      </c>
      <c r="G11" s="9">
        <f>SUM('Landgericht Erstinstanz'!G11,'Landgericht Berufung'!G11)</f>
        <v>180</v>
      </c>
      <c r="H11" s="9">
        <f>SUM('Landgericht Erstinstanz'!H11,'Landgericht Berufung'!H11)</f>
        <v>65</v>
      </c>
      <c r="I11" s="9">
        <f>SUM('Landgericht Erstinstanz'!I11,'Landgericht Berufung'!I11)</f>
        <v>88</v>
      </c>
      <c r="J11" s="9">
        <f>SUM('Landgericht Erstinstanz'!J11,'Landgericht Berufung'!J11)</f>
        <v>165</v>
      </c>
      <c r="K11" s="9">
        <f>SUM('Landgericht Erstinstanz'!K11,'Landgericht Berufung'!K11)</f>
        <v>71</v>
      </c>
      <c r="L11" s="9">
        <f>SUM('Landgericht Erstinstanz'!L11,'Landgericht Berufung'!L11)</f>
        <v>80</v>
      </c>
      <c r="M11" s="9">
        <f>SUM('Landgericht Erstinstanz'!M11,'Landgericht Berufung'!M11)</f>
        <v>41</v>
      </c>
      <c r="N11" s="9">
        <f>SUM('Landgericht Erstinstanz'!N11,'Landgericht Berufung'!N11)</f>
        <v>12</v>
      </c>
      <c r="O11" s="9">
        <f>SUM('Landgericht Erstinstanz'!O11,'Landgericht Berufung'!O11)</f>
        <v>190</v>
      </c>
      <c r="P11" s="9">
        <f>SUM('Landgericht Erstinstanz'!P11,'Landgericht Berufung'!P11)</f>
        <v>850</v>
      </c>
      <c r="Q11" s="9">
        <f>SUM('Landgericht Erstinstanz'!Q11,'Landgericht Berufung'!Q11)</f>
        <v>129</v>
      </c>
      <c r="R11" s="9">
        <f>SUM('Landgericht Erstinstanz'!R11,'Landgericht Berufung'!R11)</f>
        <v>453</v>
      </c>
      <c r="S11" s="9">
        <f>SUM('Landgericht Erstinstanz'!S11,'Landgericht Berufung'!S11)</f>
        <v>268</v>
      </c>
      <c r="T11" s="9">
        <f>SUM('Landgericht Erstinstanz'!T11,'Landgericht Berufung'!T11)</f>
        <v>768</v>
      </c>
      <c r="U11" s="9">
        <f>SUM('Landgericht Erstinstanz'!U11,'Landgericht Berufung'!U11)</f>
        <v>160</v>
      </c>
      <c r="V11" s="9">
        <f>SUM('Landgericht Erstinstanz'!V11,'Landgericht Berufung'!V11)</f>
        <v>270</v>
      </c>
      <c r="W11" s="9">
        <f>SUM('Landgericht Erstinstanz'!W11,'Landgericht Berufung'!W11)</f>
        <v>338</v>
      </c>
      <c r="X11" s="9">
        <f>SUM('Landgericht Erstinstanz'!X11,'Landgericht Berufung'!X11)</f>
        <v>5</v>
      </c>
      <c r="Y11" s="9">
        <f>SUM('Landgericht Erstinstanz'!Y11,'Landgericht Berufung'!Y11)</f>
        <v>4</v>
      </c>
      <c r="Z11" s="9">
        <f>SUM('Landgericht Erstinstanz'!Z11,'Landgericht Berufung'!Z11)</f>
        <v>1</v>
      </c>
      <c r="AA11" s="9">
        <f>SUM('Landgericht Erstinstanz'!AA11,'Landgericht Berufung'!AA11)</f>
        <v>4</v>
      </c>
      <c r="AB11" s="9">
        <f>SUM('Landgericht Erstinstanz'!AB11,'Landgericht Berufung'!AB11)</f>
        <v>26</v>
      </c>
      <c r="AC11" s="9">
        <f>SUM('Landgericht Erstinstanz'!AC11,'Landgericht Berufung'!AC11)</f>
        <v>99</v>
      </c>
      <c r="AD11" s="9">
        <f>SUM('Landgericht Erstinstanz'!AD11,'Landgericht Berufung'!AD11)</f>
        <v>386</v>
      </c>
      <c r="AE11" s="9">
        <f>SUM('Landgericht Erstinstanz'!AE11,'Landgericht Berufung'!AE11)</f>
        <v>26</v>
      </c>
      <c r="AF11" s="4"/>
      <c r="AG11" s="4"/>
      <c r="AH11" s="4"/>
    </row>
    <row r="12" spans="1:34">
      <c r="A12" s="5" t="s">
        <v>43</v>
      </c>
      <c r="B12" s="9">
        <f>SUM('Landgericht Erstinstanz'!B12,'Landgericht Berufung'!B12)</f>
        <v>2786</v>
      </c>
      <c r="C12" s="9">
        <f>SUM('Landgericht Erstinstanz'!C12,'Landgericht Berufung'!C12)</f>
        <v>55</v>
      </c>
      <c r="D12" s="9">
        <f>SUM('Landgericht Erstinstanz'!D12,'Landgericht Berufung'!D12)</f>
        <v>54</v>
      </c>
      <c r="E12" s="9">
        <f>SUM('Landgericht Erstinstanz'!E12,'Landgericht Berufung'!E12)</f>
        <v>1</v>
      </c>
      <c r="F12" s="9">
        <f>SUM('Landgericht Erstinstanz'!F12,'Landgericht Berufung'!F12)</f>
        <v>310</v>
      </c>
      <c r="G12" s="9">
        <f>SUM('Landgericht Erstinstanz'!G12,'Landgericht Berufung'!G12)</f>
        <v>164</v>
      </c>
      <c r="H12" s="9">
        <f>SUM('Landgericht Erstinstanz'!H12,'Landgericht Berufung'!H12)</f>
        <v>61</v>
      </c>
      <c r="I12" s="9">
        <f>SUM('Landgericht Erstinstanz'!I12,'Landgericht Berufung'!I12)</f>
        <v>85</v>
      </c>
      <c r="J12" s="9">
        <f>SUM('Landgericht Erstinstanz'!J12,'Landgericht Berufung'!J12)</f>
        <v>160</v>
      </c>
      <c r="K12" s="9">
        <f>SUM('Landgericht Erstinstanz'!K12,'Landgericht Berufung'!K12)</f>
        <v>67</v>
      </c>
      <c r="L12" s="9">
        <f>SUM('Landgericht Erstinstanz'!L12,'Landgericht Berufung'!L12)</f>
        <v>76</v>
      </c>
      <c r="M12" s="9">
        <f>SUM('Landgericht Erstinstanz'!M12,'Landgericht Berufung'!M12)</f>
        <v>35</v>
      </c>
      <c r="N12" s="9">
        <f>SUM('Landgericht Erstinstanz'!N12,'Landgericht Berufung'!N12)</f>
        <v>8</v>
      </c>
      <c r="O12" s="9">
        <f>SUM('Landgericht Erstinstanz'!O12,'Landgericht Berufung'!O12)</f>
        <v>182</v>
      </c>
      <c r="P12" s="9">
        <f>SUM('Landgericht Erstinstanz'!P12,'Landgericht Berufung'!P12)</f>
        <v>818</v>
      </c>
      <c r="Q12" s="9">
        <f>SUM('Landgericht Erstinstanz'!Q12,'Landgericht Berufung'!Q12)</f>
        <v>129</v>
      </c>
      <c r="R12" s="9">
        <f>SUM('Landgericht Erstinstanz'!R12,'Landgericht Berufung'!R12)</f>
        <v>428</v>
      </c>
      <c r="S12" s="9">
        <f>SUM('Landgericht Erstinstanz'!S12,'Landgericht Berufung'!S12)</f>
        <v>261</v>
      </c>
      <c r="T12" s="9">
        <f>SUM('Landgericht Erstinstanz'!T12,'Landgericht Berufung'!T12)</f>
        <v>563</v>
      </c>
      <c r="U12" s="9">
        <f>SUM('Landgericht Erstinstanz'!U12,'Landgericht Berufung'!U12)</f>
        <v>91</v>
      </c>
      <c r="V12" s="9">
        <f>SUM('Landgericht Erstinstanz'!V12,'Landgericht Berufung'!V12)</f>
        <v>255</v>
      </c>
      <c r="W12" s="9">
        <f>SUM('Landgericht Erstinstanz'!W12,'Landgericht Berufung'!W12)</f>
        <v>217</v>
      </c>
      <c r="X12" s="9">
        <f>SUM('Landgericht Erstinstanz'!X12,'Landgericht Berufung'!X12)</f>
        <v>1</v>
      </c>
      <c r="Y12" s="9">
        <f>SUM('Landgericht Erstinstanz'!Y12,'Landgericht Berufung'!Y12)</f>
        <v>1</v>
      </c>
      <c r="Z12" s="9">
        <f>SUM('Landgericht Erstinstanz'!Z12,'Landgericht Berufung'!Z12)</f>
        <v>0</v>
      </c>
      <c r="AA12" s="9">
        <f>SUM('Landgericht Erstinstanz'!AA12,'Landgericht Berufung'!AA12)</f>
        <v>4</v>
      </c>
      <c r="AB12" s="9">
        <f>SUM('Landgericht Erstinstanz'!AB12,'Landgericht Berufung'!AB12)</f>
        <v>22</v>
      </c>
      <c r="AC12" s="9">
        <f>SUM('Landgericht Erstinstanz'!AC12,'Landgericht Berufung'!AC12)</f>
        <v>94</v>
      </c>
      <c r="AD12" s="9">
        <f>SUM('Landgericht Erstinstanz'!AD12,'Landgericht Berufung'!AD12)</f>
        <v>373</v>
      </c>
      <c r="AE12" s="9">
        <f>SUM('Landgericht Erstinstanz'!AE12,'Landgericht Berufung'!AE12)</f>
        <v>18</v>
      </c>
      <c r="AF12" s="4"/>
      <c r="AG12" s="4"/>
      <c r="AH12" s="4"/>
    </row>
    <row r="13" spans="1:34" s="15" customFormat="1">
      <c r="A13" s="5" t="s">
        <v>55</v>
      </c>
      <c r="B13" s="3">
        <f>B11/B8</f>
        <v>0.45054786620530562</v>
      </c>
      <c r="C13" s="3">
        <f t="shared" ref="C13:AE13" si="2">C11/C8</f>
        <v>0.48936170212765956</v>
      </c>
      <c r="D13" s="3">
        <f t="shared" si="2"/>
        <v>0.48905109489051096</v>
      </c>
      <c r="E13" s="3">
        <f t="shared" si="2"/>
        <v>0.5</v>
      </c>
      <c r="F13" s="3">
        <f t="shared" si="2"/>
        <v>0.67682926829268297</v>
      </c>
      <c r="G13" s="3">
        <f t="shared" si="2"/>
        <v>0.68965517241379315</v>
      </c>
      <c r="H13" s="3">
        <f t="shared" si="2"/>
        <v>0.59090909090909094</v>
      </c>
      <c r="I13" s="3">
        <f t="shared" si="2"/>
        <v>0.72727272727272729</v>
      </c>
      <c r="J13" s="3">
        <f t="shared" si="2"/>
        <v>0.19253208868144692</v>
      </c>
      <c r="K13" s="3">
        <f t="shared" si="2"/>
        <v>0.63963963963963966</v>
      </c>
      <c r="L13" s="3">
        <f t="shared" si="2"/>
        <v>0.72072072072072069</v>
      </c>
      <c r="M13" s="3">
        <f t="shared" si="2"/>
        <v>0.80392156862745101</v>
      </c>
      <c r="N13" s="3">
        <f t="shared" si="2"/>
        <v>0.8571428571428571</v>
      </c>
      <c r="O13" s="3">
        <f t="shared" si="2"/>
        <v>0.29411764705882354</v>
      </c>
      <c r="P13" s="3">
        <f t="shared" si="2"/>
        <v>0.43995859213250516</v>
      </c>
      <c r="Q13" s="3">
        <f t="shared" si="2"/>
        <v>0.31773399014778325</v>
      </c>
      <c r="R13" s="3">
        <f t="shared" si="2"/>
        <v>0.43225190839694655</v>
      </c>
      <c r="S13" s="3">
        <f t="shared" si="2"/>
        <v>0.56066945606694563</v>
      </c>
      <c r="T13" s="3">
        <f t="shared" si="2"/>
        <v>0.55291576673866094</v>
      </c>
      <c r="U13" s="3">
        <f t="shared" si="2"/>
        <v>0.72072072072072069</v>
      </c>
      <c r="V13" s="3">
        <f t="shared" si="2"/>
        <v>0.5018587360594795</v>
      </c>
      <c r="W13" s="3">
        <f t="shared" si="2"/>
        <v>0.5373608903020668</v>
      </c>
      <c r="X13" s="3">
        <f t="shared" si="2"/>
        <v>0.5</v>
      </c>
      <c r="Y13" s="3">
        <f t="shared" si="2"/>
        <v>0.5</v>
      </c>
      <c r="Z13" s="3">
        <f t="shared" si="2"/>
        <v>0.5</v>
      </c>
      <c r="AA13" s="3">
        <f t="shared" si="2"/>
        <v>1</v>
      </c>
      <c r="AB13" s="3">
        <f t="shared" si="2"/>
        <v>0.53061224489795922</v>
      </c>
      <c r="AC13" s="3">
        <f t="shared" si="2"/>
        <v>0.45205479452054792</v>
      </c>
      <c r="AD13" s="3">
        <f t="shared" si="2"/>
        <v>0.44624277456647399</v>
      </c>
      <c r="AE13" s="3">
        <f t="shared" si="2"/>
        <v>0.57777777777777772</v>
      </c>
      <c r="AF13" s="5"/>
      <c r="AG13" s="5"/>
      <c r="AH13" s="5"/>
    </row>
    <row r="14" spans="1:34" s="1" customFormat="1">
      <c r="A14" s="5" t="s">
        <v>53</v>
      </c>
      <c r="B14" s="3">
        <f t="shared" ref="B14:AE14" si="3">B12/B8</f>
        <v>0.40167243367935407</v>
      </c>
      <c r="C14" s="3">
        <f t="shared" si="3"/>
        <v>0.39007092198581561</v>
      </c>
      <c r="D14" s="3">
        <f t="shared" si="3"/>
        <v>0.39416058394160586</v>
      </c>
      <c r="E14" s="3">
        <f t="shared" si="3"/>
        <v>0.25</v>
      </c>
      <c r="F14" s="3">
        <f t="shared" si="3"/>
        <v>0.63008130081300817</v>
      </c>
      <c r="G14" s="3">
        <f t="shared" si="3"/>
        <v>0.62835249042145591</v>
      </c>
      <c r="H14" s="3">
        <f t="shared" si="3"/>
        <v>0.55454545454545456</v>
      </c>
      <c r="I14" s="3">
        <f t="shared" si="3"/>
        <v>0.7024793388429752</v>
      </c>
      <c r="J14" s="3">
        <f t="shared" si="3"/>
        <v>0.1866977829638273</v>
      </c>
      <c r="K14" s="3">
        <f t="shared" si="3"/>
        <v>0.60360360360360366</v>
      </c>
      <c r="L14" s="3">
        <f t="shared" si="3"/>
        <v>0.68468468468468469</v>
      </c>
      <c r="M14" s="3">
        <f t="shared" si="3"/>
        <v>0.68627450980392157</v>
      </c>
      <c r="N14" s="3">
        <f t="shared" si="3"/>
        <v>0.5714285714285714</v>
      </c>
      <c r="O14" s="3">
        <f t="shared" si="3"/>
        <v>0.28173374613003094</v>
      </c>
      <c r="P14" s="3">
        <f t="shared" si="3"/>
        <v>0.42339544513457555</v>
      </c>
      <c r="Q14" s="3">
        <f t="shared" si="3"/>
        <v>0.31773399014778325</v>
      </c>
      <c r="R14" s="3">
        <f t="shared" si="3"/>
        <v>0.40839694656488551</v>
      </c>
      <c r="S14" s="3">
        <f t="shared" si="3"/>
        <v>0.54602510460251041</v>
      </c>
      <c r="T14" s="3">
        <f t="shared" si="3"/>
        <v>0.40532757379409645</v>
      </c>
      <c r="U14" s="3">
        <f t="shared" si="3"/>
        <v>0.40990990990990989</v>
      </c>
      <c r="V14" s="3">
        <f t="shared" si="3"/>
        <v>0.47397769516728627</v>
      </c>
      <c r="W14" s="3">
        <f t="shared" si="3"/>
        <v>0.34499205087440382</v>
      </c>
      <c r="X14" s="3">
        <f t="shared" si="3"/>
        <v>0.1</v>
      </c>
      <c r="Y14" s="3">
        <f t="shared" si="3"/>
        <v>0.125</v>
      </c>
      <c r="Z14" s="3">
        <f t="shared" si="3"/>
        <v>0</v>
      </c>
      <c r="AA14" s="3">
        <f t="shared" si="3"/>
        <v>1</v>
      </c>
      <c r="AB14" s="3">
        <f t="shared" si="3"/>
        <v>0.44897959183673469</v>
      </c>
      <c r="AC14" s="3">
        <f t="shared" si="3"/>
        <v>0.42922374429223742</v>
      </c>
      <c r="AD14" s="3">
        <f t="shared" si="3"/>
        <v>0.43121387283236995</v>
      </c>
      <c r="AE14" s="3">
        <f t="shared" si="3"/>
        <v>0.4</v>
      </c>
      <c r="AF14" s="5"/>
      <c r="AG14" s="5"/>
      <c r="AH14" s="5"/>
    </row>
    <row r="15" spans="1:34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>
      <c r="A16" s="5" t="s">
        <v>56</v>
      </c>
      <c r="B16" s="9">
        <f>SUM('Landgericht Erstinstanz'!B16,'Landgericht Berufung'!B16)</f>
        <v>55</v>
      </c>
      <c r="C16" s="9">
        <f>SUM('Landgericht Erstinstanz'!C16,'Landgericht Berufung'!C16)</f>
        <v>2</v>
      </c>
      <c r="D16" s="9">
        <f>SUM('Landgericht Erstinstanz'!D16,'Landgericht Berufung'!D16)</f>
        <v>2</v>
      </c>
      <c r="E16" s="9">
        <f>SUM('Landgericht Erstinstanz'!E16,'Landgericht Berufung'!E16)</f>
        <v>0</v>
      </c>
      <c r="F16" s="9">
        <f>SUM('Landgericht Erstinstanz'!F16,'Landgericht Berufung'!F16)</f>
        <v>4</v>
      </c>
      <c r="G16" s="9">
        <f>SUM('Landgericht Erstinstanz'!G16,'Landgericht Berufung'!G16)</f>
        <v>1</v>
      </c>
      <c r="H16" s="9">
        <f>SUM('Landgericht Erstinstanz'!H16,'Landgericht Berufung'!H16)</f>
        <v>2</v>
      </c>
      <c r="I16" s="9">
        <f>SUM('Landgericht Erstinstanz'!I16,'Landgericht Berufung'!I16)</f>
        <v>1</v>
      </c>
      <c r="J16" s="9">
        <f>SUM('Landgericht Erstinstanz'!J16,'Landgericht Berufung'!J16)</f>
        <v>0</v>
      </c>
      <c r="K16" s="9">
        <f>SUM('Landgericht Erstinstanz'!K16,'Landgericht Berufung'!K16)</f>
        <v>4</v>
      </c>
      <c r="L16" s="9">
        <f>SUM('Landgericht Erstinstanz'!L16,'Landgericht Berufung'!L16)</f>
        <v>6</v>
      </c>
      <c r="M16" s="9">
        <f>SUM('Landgericht Erstinstanz'!M16,'Landgericht Berufung'!M16)</f>
        <v>0</v>
      </c>
      <c r="N16" s="9">
        <f>SUM('Landgericht Erstinstanz'!N16,'Landgericht Berufung'!N16)</f>
        <v>0</v>
      </c>
      <c r="O16" s="9">
        <f>SUM('Landgericht Erstinstanz'!O16,'Landgericht Berufung'!O16)</f>
        <v>7</v>
      </c>
      <c r="P16" s="9">
        <f>SUM('Landgericht Erstinstanz'!P16,'Landgericht Berufung'!P16)</f>
        <v>15</v>
      </c>
      <c r="Q16" s="9">
        <f>SUM('Landgericht Erstinstanz'!Q16,'Landgericht Berufung'!Q16)</f>
        <v>5</v>
      </c>
      <c r="R16" s="9">
        <f>SUM('Landgericht Erstinstanz'!R16,'Landgericht Berufung'!R16)</f>
        <v>8</v>
      </c>
      <c r="S16" s="9">
        <f>SUM('Landgericht Erstinstanz'!S16,'Landgericht Berufung'!S16)</f>
        <v>2</v>
      </c>
      <c r="T16" s="9">
        <f>SUM('Landgericht Erstinstanz'!T16,'Landgericht Berufung'!T16)</f>
        <v>10</v>
      </c>
      <c r="U16" s="9">
        <f>SUM('Landgericht Erstinstanz'!U16,'Landgericht Berufung'!U16)</f>
        <v>3</v>
      </c>
      <c r="V16" s="9">
        <f>SUM('Landgericht Erstinstanz'!V16,'Landgericht Berufung'!V16)</f>
        <v>5</v>
      </c>
      <c r="W16" s="9">
        <f>SUM('Landgericht Erstinstanz'!W16,'Landgericht Berufung'!W16)</f>
        <v>2</v>
      </c>
      <c r="X16" s="9">
        <f>SUM('Landgericht Erstinstanz'!X16,'Landgericht Berufung'!X16)</f>
        <v>0</v>
      </c>
      <c r="Y16" s="9">
        <f>SUM('Landgericht Erstinstanz'!Y16,'Landgericht Berufung'!Y16)</f>
        <v>0</v>
      </c>
      <c r="Z16" s="9">
        <f>SUM('Landgericht Erstinstanz'!Z16,'Landgericht Berufung'!Z16)</f>
        <v>0</v>
      </c>
      <c r="AA16" s="9">
        <f>SUM('Landgericht Erstinstanz'!AA16,'Landgericht Berufung'!AA16)</f>
        <v>0</v>
      </c>
      <c r="AB16" s="9">
        <f>SUM('Landgericht Erstinstanz'!AB16,'Landgericht Berufung'!AB16)</f>
        <v>1</v>
      </c>
      <c r="AC16" s="9">
        <f>SUM('Landgericht Erstinstanz'!AC16,'Landgericht Berufung'!AC16)</f>
        <v>1</v>
      </c>
      <c r="AD16" s="9">
        <f>SUM('Landgericht Erstinstanz'!AD16,'Landgericht Berufung'!AD16)</f>
        <v>5</v>
      </c>
      <c r="AE16" s="9">
        <f>SUM('Landgericht Erstinstanz'!AE16,'Landgericht Berufung'!AE16)</f>
        <v>0</v>
      </c>
      <c r="AF16" s="4"/>
      <c r="AG16" s="4"/>
      <c r="AH16" s="4"/>
    </row>
    <row r="17" spans="1:34">
      <c r="A17" s="5" t="s">
        <v>57</v>
      </c>
      <c r="B17" s="9">
        <f>SUM('Landgericht Erstinstanz'!B17,'Landgericht Berufung'!B17)</f>
        <v>3756</v>
      </c>
      <c r="C17" s="9">
        <f>SUM('Landgericht Erstinstanz'!C17,'Landgericht Berufung'!C17)</f>
        <v>70</v>
      </c>
      <c r="D17" s="9">
        <f>SUM('Landgericht Erstinstanz'!D17,'Landgericht Berufung'!D17)</f>
        <v>68</v>
      </c>
      <c r="E17" s="9">
        <f>SUM('Landgericht Erstinstanz'!E17,'Landgericht Berufung'!E17)</f>
        <v>2</v>
      </c>
      <c r="F17" s="9">
        <f>SUM('Landgericht Erstinstanz'!F17,'Landgericht Berufung'!F17)</f>
        <v>155</v>
      </c>
      <c r="G17" s="9">
        <f>SUM('Landgericht Erstinstanz'!G17,'Landgericht Berufung'!G17)</f>
        <v>80</v>
      </c>
      <c r="H17" s="9">
        <f>SUM('Landgericht Erstinstanz'!H17,'Landgericht Berufung'!H17)</f>
        <v>43</v>
      </c>
      <c r="I17" s="9">
        <f>SUM('Landgericht Erstinstanz'!I17,'Landgericht Berufung'!I17)</f>
        <v>32</v>
      </c>
      <c r="J17" s="9">
        <f>SUM('Landgericht Erstinstanz'!J17,'Landgericht Berufung'!J17)</f>
        <v>692</v>
      </c>
      <c r="K17" s="9">
        <f>SUM('Landgericht Erstinstanz'!K17,'Landgericht Berufung'!K17)</f>
        <v>36</v>
      </c>
      <c r="L17" s="9">
        <f>SUM('Landgericht Erstinstanz'!L17,'Landgericht Berufung'!L17)</f>
        <v>25</v>
      </c>
      <c r="M17" s="9">
        <f>SUM('Landgericht Erstinstanz'!M17,'Landgericht Berufung'!M17)</f>
        <v>10</v>
      </c>
      <c r="N17" s="9">
        <f>SUM('Landgericht Erstinstanz'!N17,'Landgericht Berufung'!N17)</f>
        <v>2</v>
      </c>
      <c r="O17" s="9">
        <f>SUM('Landgericht Erstinstanz'!O17,'Landgericht Berufung'!O17)</f>
        <v>449</v>
      </c>
      <c r="P17" s="9">
        <f>SUM('Landgericht Erstinstanz'!P17,'Landgericht Berufung'!P17)</f>
        <v>1067</v>
      </c>
      <c r="Q17" s="9">
        <f>SUM('Landgericht Erstinstanz'!Q17,'Landgericht Berufung'!Q17)</f>
        <v>272</v>
      </c>
      <c r="R17" s="9">
        <f>SUM('Landgericht Erstinstanz'!R17,'Landgericht Berufung'!R17)</f>
        <v>587</v>
      </c>
      <c r="S17" s="9">
        <f>SUM('Landgericht Erstinstanz'!S17,'Landgericht Berufung'!S17)</f>
        <v>208</v>
      </c>
      <c r="T17" s="9">
        <f>SUM('Landgericht Erstinstanz'!T17,'Landgericht Berufung'!T17)</f>
        <v>611</v>
      </c>
      <c r="U17" s="9">
        <f>SUM('Landgericht Erstinstanz'!U17,'Landgericht Berufung'!U17)</f>
        <v>59</v>
      </c>
      <c r="V17" s="9">
        <f>SUM('Landgericht Erstinstanz'!V17,'Landgericht Berufung'!V17)</f>
        <v>263</v>
      </c>
      <c r="W17" s="9">
        <f>SUM('Landgericht Erstinstanz'!W17,'Landgericht Berufung'!W17)</f>
        <v>289</v>
      </c>
      <c r="X17" s="9">
        <f>SUM('Landgericht Erstinstanz'!X17,'Landgericht Berufung'!X17)</f>
        <v>5</v>
      </c>
      <c r="Y17" s="9">
        <f>SUM('Landgericht Erstinstanz'!Y17,'Landgericht Berufung'!Y17)</f>
        <v>4</v>
      </c>
      <c r="Z17" s="9">
        <f>SUM('Landgericht Erstinstanz'!Z17,'Landgericht Berufung'!Z17)</f>
        <v>1</v>
      </c>
      <c r="AA17" s="9">
        <f>SUM('Landgericht Erstinstanz'!AA17,'Landgericht Berufung'!AA17)</f>
        <v>0</v>
      </c>
      <c r="AB17" s="9">
        <f>SUM('Landgericht Erstinstanz'!AB17,'Landgericht Berufung'!AB17)</f>
        <v>22</v>
      </c>
      <c r="AC17" s="9">
        <f>SUM('Landgericht Erstinstanz'!AC17,'Landgericht Berufung'!AC17)</f>
        <v>119</v>
      </c>
      <c r="AD17" s="9">
        <f>SUM('Landgericht Erstinstanz'!AD17,'Landgericht Berufung'!AD17)</f>
        <v>474</v>
      </c>
      <c r="AE17" s="9">
        <f>SUM('Landgericht Erstinstanz'!AE17,'Landgericht Berufung'!AE17)</f>
        <v>19</v>
      </c>
      <c r="AF17" s="4"/>
      <c r="AG17" s="4"/>
      <c r="AH17" s="4"/>
    </row>
    <row r="18" spans="1:34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"/>
      <c r="AG18" s="4"/>
      <c r="AH18" s="4"/>
    </row>
    <row r="19" spans="1:34">
      <c r="A19" s="5" t="s">
        <v>114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"/>
      <c r="AG19" s="4"/>
      <c r="AH19" s="4"/>
    </row>
    <row r="20" spans="1:34">
      <c r="A20" s="25" t="s">
        <v>115</v>
      </c>
      <c r="B20" s="3">
        <f>SUM('Landgericht Erstinstanz'!B20*'Landgericht Erstinstanz'!$B$8/$B$8,'Landgericht Berufung'!B20*'Landgericht Berufung'!$B$8/$B$8)</f>
        <v>4.7866205305651673E-2</v>
      </c>
      <c r="C20" s="3">
        <f>SUM('Landgericht Erstinstanz'!C20*'Landgericht Erstinstanz'!$B$8/$B$8,'Landgericht Berufung'!C20*'Landgericht Berufung'!$B$8/$B$8)</f>
        <v>0.1146576894846791</v>
      </c>
      <c r="D20" s="3">
        <f>SUM('Landgericht Erstinstanz'!D20*'Landgericht Erstinstanz'!$B$8/$B$8,'Landgericht Berufung'!D20*'Landgericht Berufung'!$B$8/$B$8)</f>
        <v>0.11821190151639976</v>
      </c>
      <c r="E20" s="3">
        <f>SUM('Landgericht Erstinstanz'!E20*'Landgericht Erstinstanz'!$B$8/$B$8,'Landgericht Berufung'!E20*'Landgericht Berufung'!$B$8/$B$8)</f>
        <v>0</v>
      </c>
      <c r="F20" s="3">
        <f>SUM('Landgericht Erstinstanz'!F20*'Landgericht Erstinstanz'!$B$8/$B$8,'Landgericht Berufung'!F20*'Landgericht Berufung'!$B$8/$B$8)</f>
        <v>4.2099788383997257E-2</v>
      </c>
      <c r="G20" s="3">
        <f>SUM('Landgericht Erstinstanz'!G20*'Landgericht Erstinstanz'!$B$8/$B$8,'Landgericht Berufung'!G20*'Landgericht Berufung'!$B$8/$B$8)</f>
        <v>3.7754859325281956E-2</v>
      </c>
      <c r="H20" s="3">
        <f>SUM('Landgericht Erstinstanz'!H20*'Landgericht Erstinstanz'!$B$8/$B$8,'Landgericht Berufung'!H20*'Landgericht Berufung'!$B$8/$B$8)</f>
        <v>5.3411002825307148E-2</v>
      </c>
      <c r="I20" s="3">
        <f>SUM('Landgericht Erstinstanz'!I20*'Landgericht Erstinstanz'!$B$8/$B$8,'Landgericht Berufung'!I20*'Landgericht Berufung'!$B$8/$B$8)</f>
        <v>4.1114401892362124E-2</v>
      </c>
      <c r="J20" s="3">
        <f>SUM('Landgericht Erstinstanz'!J20*'Landgericht Erstinstanz'!$B$8/$B$8,'Landgericht Berufung'!J20*'Landgericht Berufung'!$B$8/$B$8)</f>
        <v>1.1348536662687089E-3</v>
      </c>
      <c r="K20" s="3">
        <f>SUM('Landgericht Erstinstanz'!K20*'Landgericht Erstinstanz'!$B$8/$B$8,'Landgericht Berufung'!K20*'Landgericht Berufung'!$B$8/$B$8)</f>
        <v>4.6204756412368868E-2</v>
      </c>
      <c r="L20" s="3">
        <f>SUM('Landgericht Erstinstanz'!L20*'Landgericht Erstinstanz'!$B$8/$B$8,'Landgericht Berufung'!L20*'Landgericht Berufung'!$B$8/$B$8)</f>
        <v>8.741440402340055E-3</v>
      </c>
      <c r="M20" s="3">
        <f>SUM('Landgericht Erstinstanz'!M20*'Landgericht Erstinstanz'!$B$8/$B$8,'Landgericht Berufung'!M20*'Landgericht Berufung'!$B$8/$B$8)</f>
        <v>1.9802038462443803E-2</v>
      </c>
      <c r="N20" s="3">
        <f>SUM('Landgericht Erstinstanz'!N20*'Landgericht Erstinstanz'!$B$8/$B$8,'Landgericht Berufung'!N20*'Landgericht Berufung'!$B$8/$B$8)</f>
        <v>0</v>
      </c>
      <c r="O20" s="3">
        <f>SUM('Landgericht Erstinstanz'!O20*'Landgericht Erstinstanz'!$B$8/$B$8,'Landgericht Berufung'!O20*'Landgericht Berufung'!$B$8/$B$8)</f>
        <v>3.1820852514428802E-2</v>
      </c>
      <c r="P20" s="3">
        <f>SUM('Landgericht Erstinstanz'!P20*'Landgericht Erstinstanz'!$B$8/$B$8,'Landgericht Berufung'!P20*'Landgericht Berufung'!$B$8/$B$8)</f>
        <v>5.341027114324607E-2</v>
      </c>
      <c r="Q20" s="3">
        <f>SUM('Landgericht Erstinstanz'!Q20*'Landgericht Erstinstanz'!$B$8/$B$8,'Landgericht Berufung'!Q20*'Landgericht Berufung'!$B$8/$B$8)</f>
        <v>1.6770615290415365E-2</v>
      </c>
      <c r="R20" s="3">
        <f>SUM('Landgericht Erstinstanz'!R20*'Landgericht Erstinstanz'!$B$8/$B$8,'Landgericht Berufung'!R20*'Landgericht Berufung'!$B$8/$B$8)</f>
        <v>6.8587216008154275E-2</v>
      </c>
      <c r="S20" s="3">
        <f>SUM('Landgericht Erstinstanz'!S20*'Landgericht Erstinstanz'!$B$8/$B$8,'Landgericht Berufung'!S20*'Landgericht Berufung'!$B$8/$B$8)</f>
        <v>4.9337282270834559E-2</v>
      </c>
      <c r="T20" s="3">
        <f>SUM('Landgericht Erstinstanz'!T20*'Landgericht Erstinstanz'!$B$8/$B$8,'Landgericht Berufung'!T20*'Landgericht Berufung'!$B$8/$B$8)</f>
        <v>9.0597412895789237E-2</v>
      </c>
      <c r="U20" s="3">
        <f>SUM('Landgericht Erstinstanz'!U20*'Landgericht Erstinstanz'!$B$8/$B$8,'Landgericht Berufung'!U20*'Landgericht Berufung'!$B$8/$B$8)</f>
        <v>9.2851663603803467E-2</v>
      </c>
      <c r="V20" s="3">
        <f>SUM('Landgericht Erstinstanz'!V20*'Landgericht Erstinstanz'!$B$8/$B$8,'Landgericht Berufung'!V20*'Landgericht Berufung'!$B$8/$B$8)</f>
        <v>7.8188236806254849E-2</v>
      </c>
      <c r="W20" s="3">
        <f>SUM('Landgericht Erstinstanz'!W20*'Landgericht Erstinstanz'!$B$8/$B$8,'Landgericht Berufung'!W20*'Landgericht Berufung'!$B$8/$B$8)</f>
        <v>0.10151983973350756</v>
      </c>
      <c r="X20" s="3">
        <f>SUM('Landgericht Erstinstanz'!X20*'Landgericht Erstinstanz'!$B$8/$B$8,'Landgericht Berufung'!X20*'Landgericht Berufung'!$B$8/$B$8)</f>
        <v>0.24257497116493656</v>
      </c>
      <c r="Y20" s="3">
        <f>SUM('Landgericht Erstinstanz'!Y20*'Landgericht Erstinstanz'!$B$8/$B$8,'Landgericht Berufung'!Y20*'Landgericht Berufung'!$B$8/$B$8)</f>
        <v>0</v>
      </c>
      <c r="Z20" s="3">
        <f>SUM('Landgericht Erstinstanz'!Z20*'Landgericht Erstinstanz'!$B$8/$B$8,'Landgericht Berufung'!Z20*'Landgericht Berufung'!$B$8/$B$8)</f>
        <v>0.97029988465974626</v>
      </c>
      <c r="AA20" s="3">
        <f>SUM('Landgericht Erstinstanz'!AA20*'Landgericht Erstinstanz'!$B$8/$B$8,'Landgericht Berufung'!AA20*'Landgericht Berufung'!$B$8/$B$8)</f>
        <v>0</v>
      </c>
      <c r="AB20" s="3">
        <f>SUM('Landgericht Erstinstanz'!AB20*'Landgericht Erstinstanz'!$B$8/$B$8,'Landgericht Berufung'!AB20*'Landgericht Berufung'!$B$8/$B$8)</f>
        <v>4.1289356794031749E-2</v>
      </c>
      <c r="AC20" s="3">
        <f>SUM('Landgericht Erstinstanz'!AC20*'Landgericht Erstinstanz'!$B$8/$B$8,'Landgericht Berufung'!AC20*'Landgericht Berufung'!$B$8/$B$8)</f>
        <v>1.7968516382587892E-2</v>
      </c>
      <c r="AD20" s="3">
        <f>SUM('Landgericht Erstinstanz'!AD20*'Landgericht Erstinstanz'!$B$8/$B$8,'Landgericht Berufung'!AD20*'Landgericht Berufung'!$B$8/$B$8)</f>
        <v>2.0620304514610898E-2</v>
      </c>
      <c r="AE20" s="3">
        <f>SUM('Landgericht Erstinstanz'!AE20*'Landgericht Erstinstanz'!$B$8/$B$8,'Landgericht Berufung'!AE20*'Landgericht Berufung'!$B$8/$B$8)</f>
        <v>2.3665850845359666E-2</v>
      </c>
      <c r="AF20" s="4"/>
      <c r="AG20" s="4"/>
      <c r="AH20" s="4"/>
    </row>
    <row r="21" spans="1:34">
      <c r="A21" s="25" t="s">
        <v>116</v>
      </c>
      <c r="B21" s="3">
        <f>SUM('Landgericht Erstinstanz'!B21*'Landgericht Erstinstanz'!$B$8/$B$8,'Landgericht Berufung'!B21*'Landgericht Berufung'!$B$8/$B$8)</f>
        <v>0.19449250288350639</v>
      </c>
      <c r="C21" s="3">
        <f>SUM('Landgericht Erstinstanz'!C21*'Landgericht Erstinstanz'!$B$8/$B$8,'Landgericht Berufung'!C21*'Landgericht Berufung'!$B$8/$B$8)</f>
        <v>0.2496430904735403</v>
      </c>
      <c r="D21" s="3">
        <f>SUM('Landgericht Erstinstanz'!D21*'Landgericht Erstinstanz'!$B$8/$B$8,'Landgericht Berufung'!D21*'Landgericht Berufung'!$B$8/$B$8)</f>
        <v>0.24182382400375474</v>
      </c>
      <c r="E21" s="3">
        <f>SUM('Landgericht Erstinstanz'!E21*'Landgericht Erstinstanz'!$B$8/$B$8,'Landgericht Berufung'!E21*'Landgericht Berufung'!$B$8/$B$8)</f>
        <v>0.48514994232987313</v>
      </c>
      <c r="F21" s="3">
        <f>SUM('Landgericht Erstinstanz'!F21*'Landgericht Erstinstanz'!$B$8/$B$8,'Landgericht Berufung'!F21*'Landgericht Berufung'!$B$8/$B$8)</f>
        <v>0.18644191998627355</v>
      </c>
      <c r="G21" s="3">
        <f>SUM('Landgericht Erstinstanz'!G21*'Landgericht Erstinstanz'!$B$8/$B$8,'Landgericht Berufung'!G21*'Landgericht Berufung'!$B$8/$B$8)</f>
        <v>0.16234589509871239</v>
      </c>
      <c r="H21" s="3">
        <f>SUM('Landgericht Erstinstanz'!H21*'Landgericht Erstinstanz'!$B$8/$B$8,'Landgericht Berufung'!H21*'Landgericht Berufung'!$B$8/$B$8)</f>
        <v>0.21364401130122859</v>
      </c>
      <c r="I21" s="3">
        <f>SUM('Landgericht Erstinstanz'!I21*'Landgericht Erstinstanz'!$B$8/$B$8,'Landgericht Berufung'!I21*'Landgericht Berufung'!$B$8/$B$8)</f>
        <v>0.21379488984028305</v>
      </c>
      <c r="J21" s="3">
        <f>SUM('Landgericht Erstinstanz'!J21*'Landgericht Erstinstanz'!$B$8/$B$8,'Landgericht Berufung'!J21*'Landgericht Berufung'!$B$8/$B$8)</f>
        <v>4.6529000317017066E-2</v>
      </c>
      <c r="K21" s="3">
        <f>SUM('Landgericht Erstinstanz'!K21*'Landgericht Erstinstanz'!$B$8/$B$8,'Landgericht Berufung'!K21*'Landgericht Berufung'!$B$8/$B$8)</f>
        <v>0.20825094743779865</v>
      </c>
      <c r="L21" s="3">
        <f>SUM('Landgericht Erstinstanz'!L21*'Landgericht Erstinstanz'!$B$8/$B$8,'Landgericht Berufung'!L21*'Landgericht Berufung'!$B$8/$B$8)</f>
        <v>0.19231168885148126</v>
      </c>
      <c r="M21" s="3">
        <f>SUM('Landgericht Erstinstanz'!M21*'Landgericht Erstinstanz'!$B$8/$B$8,'Landgericht Berufung'!M21*'Landgericht Berufung'!$B$8/$B$8)</f>
        <v>0.1782183461619942</v>
      </c>
      <c r="N21" s="3">
        <f>SUM('Landgericht Erstinstanz'!N21*'Landgericht Erstinstanz'!$B$8/$B$8,'Landgericht Berufung'!N21*'Landgericht Berufung'!$B$8/$B$8)</f>
        <v>6.9307134618553298E-2</v>
      </c>
      <c r="O21" s="3">
        <f>SUM('Landgericht Erstinstanz'!O21*'Landgericht Erstinstanz'!$B$8/$B$8,'Landgericht Berufung'!O21*'Landgericht Berufung'!$B$8/$B$8)</f>
        <v>0.18923057358569134</v>
      </c>
      <c r="P21" s="3">
        <f>SUM('Landgericht Erstinstanz'!P21*'Landgericht Erstinstanz'!$B$8/$B$8,'Landgericht Berufung'!P21*'Landgericht Berufung'!$B$8/$B$8)</f>
        <v>0.26951026612845241</v>
      </c>
      <c r="Q21" s="3">
        <f>SUM('Landgericht Erstinstanz'!Q21*'Landgericht Erstinstanz'!$B$8/$B$8,'Landgericht Berufung'!Q21*'Landgericht Berufung'!$B$8/$B$8)</f>
        <v>0.17584404858530195</v>
      </c>
      <c r="R21" s="3">
        <f>SUM('Landgericht Erstinstanz'!R21*'Landgericht Erstinstanz'!$B$8/$B$8,'Landgericht Berufung'!R21*'Landgericht Berufung'!$B$8/$B$8)</f>
        <v>0.28290745732857669</v>
      </c>
      <c r="S21" s="3">
        <f>SUM('Landgericht Erstinstanz'!S21*'Landgericht Erstinstanz'!$B$8/$B$8,'Landgericht Berufung'!S21*'Landgericht Berufung'!$B$8/$B$8)</f>
        <v>0.33592095445689069</v>
      </c>
      <c r="T21" s="3">
        <f>SUM('Landgericht Erstinstanz'!T21*'Landgericht Erstinstanz'!$B$8/$B$8,'Landgericht Berufung'!T21*'Landgericht Berufung'!$B$8/$B$8)</f>
        <v>0.202225106112849</v>
      </c>
      <c r="U21" s="3">
        <f>SUM('Landgericht Erstinstanz'!U21*'Landgericht Erstinstanz'!$B$8/$B$8,'Landgericht Berufung'!U21*'Landgericht Berufung'!$B$8/$B$8)</f>
        <v>0.15070061669041818</v>
      </c>
      <c r="V21" s="3">
        <f>SUM('Landgericht Erstinstanz'!V21*'Landgericht Erstinstanz'!$B$8/$B$8,'Landgericht Berufung'!V21*'Landgericht Berufung'!$B$8/$B$8)</f>
        <v>0.31631179194424835</v>
      </c>
      <c r="W21" s="3">
        <f>SUM('Landgericht Erstinstanz'!W21*'Landgericht Erstinstanz'!$B$8/$B$8,'Landgericht Berufung'!W21*'Landgericht Berufung'!$B$8/$B$8)</f>
        <v>0.12255017185813032</v>
      </c>
      <c r="X21" s="3">
        <f>SUM('Landgericht Erstinstanz'!X21*'Landgericht Erstinstanz'!$B$8/$B$8,'Landgericht Berufung'!X21*'Landgericht Berufung'!$B$8/$B$8)</f>
        <v>0</v>
      </c>
      <c r="Y21" s="3">
        <f>SUM('Landgericht Erstinstanz'!Y21*'Landgericht Erstinstanz'!$B$8/$B$8,'Landgericht Berufung'!Y21*'Landgericht Berufung'!$B$8/$B$8)</f>
        <v>0</v>
      </c>
      <c r="Z21" s="3">
        <f>SUM('Landgericht Erstinstanz'!Z21*'Landgericht Erstinstanz'!$B$8/$B$8,'Landgericht Berufung'!Z21*'Landgericht Berufung'!$B$8/$B$8)</f>
        <v>0</v>
      </c>
      <c r="AA21" s="3">
        <f>SUM('Landgericht Erstinstanz'!AA21*'Landgericht Erstinstanz'!$B$8/$B$8,'Landgericht Berufung'!AA21*'Landgericht Berufung'!$B$8/$B$8)</f>
        <v>0.24257497116493656</v>
      </c>
      <c r="AB21" s="3">
        <f>SUM('Landgericht Erstinstanz'!AB21*'Landgericht Erstinstanz'!$B$8/$B$8,'Landgericht Berufung'!AB21*'Landgericht Berufung'!$B$8/$B$8)</f>
        <v>0.22709146236717465</v>
      </c>
      <c r="AC21" s="3">
        <f>SUM('Landgericht Erstinstanz'!AC21*'Landgericht Erstinstanz'!$B$8/$B$8,'Landgericht Berufung'!AC21*'Landgericht Berufung'!$B$8/$B$8)</f>
        <v>0.20663793839976077</v>
      </c>
      <c r="AD21" s="3">
        <f>SUM('Landgericht Erstinstanz'!AD21*'Landgericht Erstinstanz'!$B$8/$B$8,'Landgericht Berufung'!AD21*'Landgericht Berufung'!$B$8/$B$8)</f>
        <v>0.14191428205269035</v>
      </c>
      <c r="AE21" s="3">
        <f>SUM('Landgericht Erstinstanz'!AE21*'Landgericht Erstinstanz'!$B$8/$B$8,'Landgericht Berufung'!AE21*'Landgericht Berufung'!$B$8/$B$8)</f>
        <v>0.21299265760823702</v>
      </c>
      <c r="AF21" s="4"/>
      <c r="AG21" s="4"/>
      <c r="AH21" s="4"/>
    </row>
    <row r="22" spans="1:34">
      <c r="A22" s="25" t="s">
        <v>117</v>
      </c>
      <c r="B22" s="3">
        <f>SUM('Landgericht Erstinstanz'!B22*'Landgericht Erstinstanz'!$B$8/$B$8,'Landgericht Berufung'!B22*'Landgericht Berufung'!$B$8/$B$8)</f>
        <v>0.37399077277970011</v>
      </c>
      <c r="C22" s="3">
        <f>SUM('Landgericht Erstinstanz'!C22*'Landgericht Erstinstanz'!$B$8/$B$8,'Landgericht Berufung'!C22*'Landgericht Berufung'!$B$8/$B$8)</f>
        <v>0.30729002831078955</v>
      </c>
      <c r="D22" s="3">
        <f>SUM('Landgericht Erstinstanz'!D22*'Landgericht Erstinstanz'!$B$8/$B$8,'Landgericht Berufung'!D22*'Landgericht Berufung'!$B$8/$B$8)</f>
        <v>0.31653097959326332</v>
      </c>
      <c r="E22" s="3">
        <f>SUM('Landgericht Erstinstanz'!E22*'Landgericht Erstinstanz'!$B$8/$B$8,'Landgericht Berufung'!E22*'Landgericht Berufung'!$B$8/$B$8)</f>
        <v>0</v>
      </c>
      <c r="F22" s="3">
        <f>SUM('Landgericht Erstinstanz'!F22*'Landgericht Erstinstanz'!$B$8/$B$8,'Landgericht Berufung'!F22*'Landgericht Berufung'!$B$8/$B$8)</f>
        <v>0.3676863793645801</v>
      </c>
      <c r="G22" s="3">
        <f>SUM('Landgericht Erstinstanz'!G22*'Landgericht Erstinstanz'!$B$8/$B$8,'Landgericht Berufung'!G22*'Landgericht Berufung'!$B$8/$B$8)</f>
        <v>0.35464379159766446</v>
      </c>
      <c r="H22" s="3">
        <f>SUM('Landgericht Erstinstanz'!H22*'Landgericht Erstinstanz'!$B$8/$B$8,'Landgericht Berufung'!H22*'Landgericht Berufung'!$B$8/$B$8)</f>
        <v>0.40357713511740367</v>
      </c>
      <c r="I22" s="3">
        <f>SUM('Landgericht Erstinstanz'!I22*'Landgericht Erstinstanz'!$B$8/$B$8,'Landgericht Berufung'!I22*'Landgericht Berufung'!$B$8/$B$8)</f>
        <v>0.37170677509953798</v>
      </c>
      <c r="J22" s="3">
        <f>SUM('Landgericht Erstinstanz'!J22*'Landgericht Erstinstanz'!$B$8/$B$8,'Landgericht Berufung'!J22*'Landgericht Berufung'!$B$8/$B$8)</f>
        <v>0.39038966119643592</v>
      </c>
      <c r="K22" s="3">
        <f>SUM('Landgericht Erstinstanz'!K22*'Landgericht Erstinstanz'!$B$8/$B$8,'Landgericht Berufung'!K22*'Landgericht Berufung'!$B$8/$B$8)</f>
        <v>0.31980144999176136</v>
      </c>
      <c r="L22" s="3">
        <f>SUM('Landgericht Erstinstanz'!L22*'Landgericht Erstinstanz'!$B$8/$B$8,'Landgericht Berufung'!L22*'Landgericht Berufung'!$B$8/$B$8)</f>
        <v>0.46329634132402303</v>
      </c>
      <c r="M22" s="3">
        <f>SUM('Landgericht Erstinstanz'!M22*'Landgericht Erstinstanz'!$B$8/$B$8,'Landgericht Berufung'!M22*'Landgericht Berufung'!$B$8/$B$8)</f>
        <v>0.45049490384389052</v>
      </c>
      <c r="N22" s="3">
        <f>SUM('Landgericht Erstinstanz'!N22*'Landgericht Erstinstanz'!$B$8/$B$8,'Landgericht Berufung'!N22*'Landgericht Berufung'!$B$8/$B$8)</f>
        <v>0.1386142692371066</v>
      </c>
      <c r="O22" s="3">
        <f>SUM('Landgericht Erstinstanz'!O22*'Landgericht Erstinstanz'!$B$8/$B$8,'Landgericht Berufung'!O22*'Landgericht Berufung'!$B$8/$B$8)</f>
        <v>0.39896110150881892</v>
      </c>
      <c r="P22" s="3">
        <f>SUM('Landgericht Erstinstanz'!P22*'Landgericht Erstinstanz'!$B$8/$B$8,'Landgericht Berufung'!P22*'Landgericht Berufung'!$B$8/$B$8)</f>
        <v>0.38935371393804497</v>
      </c>
      <c r="Q22" s="3">
        <f>SUM('Landgericht Erstinstanz'!Q22*'Landgericht Erstinstanz'!$B$8/$B$8,'Landgericht Berufung'!Q22*'Landgericht Berufung'!$B$8/$B$8)</f>
        <v>0.38572415167955348</v>
      </c>
      <c r="R22" s="3">
        <f>SUM('Landgericht Erstinstanz'!R22*'Landgericht Erstinstanz'!$B$8/$B$8,'Landgericht Berufung'!R22*'Landgericht Berufung'!$B$8/$B$8)</f>
        <v>0.38623421894977783</v>
      </c>
      <c r="S22" s="3">
        <f>SUM('Landgericht Erstinstanz'!S22*'Landgericht Erstinstanz'!$B$8/$B$8,'Landgericht Berufung'!S22*'Landgericht Berufung'!$B$8/$B$8)</f>
        <v>0.38861255286428298</v>
      </c>
      <c r="T22" s="3">
        <f>SUM('Landgericht Erstinstanz'!T22*'Landgericht Erstinstanz'!$B$8/$B$8,'Landgericht Berufung'!T22*'Landgericht Berufung'!$B$8/$B$8)</f>
        <v>0.33735596994180972</v>
      </c>
      <c r="U22" s="3">
        <f>SUM('Landgericht Erstinstanz'!U22*'Landgericht Erstinstanz'!$B$8/$B$8,'Landgericht Berufung'!U22*'Landgericht Berufung'!$B$8/$B$8)</f>
        <v>0.35040502810490065</v>
      </c>
      <c r="V22" s="3">
        <f>SUM('Landgericht Erstinstanz'!V22*'Landgericht Erstinstanz'!$B$8/$B$8,'Landgericht Berufung'!V22*'Landgericht Berufung'!$B$8/$B$8)</f>
        <v>0.35068232206174338</v>
      </c>
      <c r="W22" s="3">
        <f>SUM('Landgericht Erstinstanz'!W22*'Landgericht Erstinstanz'!$B$8/$B$8,'Landgericht Berufung'!W22*'Landgericht Berufung'!$B$8/$B$8)</f>
        <v>0.32173006491778117</v>
      </c>
      <c r="X22" s="3">
        <f>SUM('Landgericht Erstinstanz'!X22*'Landgericht Erstinstanz'!$B$8/$B$8,'Landgericht Berufung'!X22*'Landgericht Berufung'!$B$8/$B$8)</f>
        <v>0.5</v>
      </c>
      <c r="Y22" s="3">
        <f>SUM('Landgericht Erstinstanz'!Y22*'Landgericht Erstinstanz'!$B$8/$B$8,'Landgericht Berufung'!Y22*'Landgericht Berufung'!$B$8/$B$8)</f>
        <v>0.66171664744329106</v>
      </c>
      <c r="Z22" s="3">
        <f>SUM('Landgericht Erstinstanz'!Z22*'Landgericht Erstinstanz'!$B$8/$B$8,'Landgericht Berufung'!Z22*'Landgericht Berufung'!$B$8/$B$8)</f>
        <v>0</v>
      </c>
      <c r="AA22" s="3">
        <f>SUM('Landgericht Erstinstanz'!AA22*'Landgericht Erstinstanz'!$B$8/$B$8,'Landgericht Berufung'!AA22*'Landgericht Berufung'!$B$8/$B$8)</f>
        <v>0.48514994232987313</v>
      </c>
      <c r="AB22" s="3">
        <f>SUM('Landgericht Erstinstanz'!AB22*'Landgericht Erstinstanz'!$B$8/$B$8,'Landgericht Berufung'!AB22*'Landgericht Berufung'!$B$8/$B$8)</f>
        <v>0.20065216324326979</v>
      </c>
      <c r="AC22" s="3">
        <f>SUM('Landgericht Erstinstanz'!AC22*'Landgericht Erstinstanz'!$B$8/$B$8,'Landgericht Berufung'!AC22*'Landgericht Berufung'!$B$8/$B$8)</f>
        <v>0.3656940172583194</v>
      </c>
      <c r="AD22" s="3">
        <f>SUM('Landgericht Erstinstanz'!AD22*'Landgericht Erstinstanz'!$B$8/$B$8,'Landgericht Berufung'!AD22*'Landgericht Berufung'!$B$8/$B$8)</f>
        <v>0.38450223712884934</v>
      </c>
      <c r="AE22" s="3">
        <f>SUM('Landgericht Erstinstanz'!AE22*'Landgericht Erstinstanz'!$B$8/$B$8,'Landgericht Berufung'!AE22*'Landgericht Berufung'!$B$8/$B$8)</f>
        <v>0.3225061186598025</v>
      </c>
      <c r="AF22" s="4"/>
      <c r="AG22" s="4"/>
      <c r="AH22" s="4"/>
    </row>
    <row r="23" spans="1:34">
      <c r="A23" s="25" t="s">
        <v>118</v>
      </c>
      <c r="B23" s="3">
        <f>SUM('Landgericht Erstinstanz'!B23*'Landgericht Erstinstanz'!$B$8/$B$8,'Landgericht Berufung'!B23*'Landgericht Berufung'!$B$8/$B$8)</f>
        <v>0.16882929642445213</v>
      </c>
      <c r="C23" s="3">
        <f>SUM('Landgericht Erstinstanz'!C23*'Landgericht Erstinstanz'!$B$8/$B$8,'Landgericht Berufung'!C23*'Landgericht Berufung'!$B$8/$B$8)</f>
        <v>0.14181306006565522</v>
      </c>
      <c r="D23" s="3">
        <f>SUM('Landgericht Erstinstanz'!D23*'Landgericht Erstinstanz'!$B$8/$B$8,'Landgericht Berufung'!D23*'Landgericht Berufung'!$B$8/$B$8)</f>
        <v>0.13091347650171178</v>
      </c>
      <c r="E23" s="3">
        <f>SUM('Landgericht Erstinstanz'!E23*'Landgericht Erstinstanz'!$B$8/$B$8,'Landgericht Berufung'!E23*'Landgericht Berufung'!$B$8/$B$8)</f>
        <v>0.48514994232987313</v>
      </c>
      <c r="F23" s="3">
        <f>SUM('Landgericht Erstinstanz'!F23*'Landgericht Erstinstanz'!$B$8/$B$8,'Landgericht Berufung'!F23*'Landgericht Berufung'!$B$8/$B$8)</f>
        <v>0.18013067526475834</v>
      </c>
      <c r="G23" s="3">
        <f>SUM('Landgericht Erstinstanz'!G23*'Landgericht Erstinstanz'!$B$8/$B$8,'Landgericht Berufung'!G23*'Landgericht Berufung'!$B$8/$B$8)</f>
        <v>0.16234589509871239</v>
      </c>
      <c r="H23" s="3">
        <f>SUM('Landgericht Erstinstanz'!H23*'Landgericht Erstinstanz'!$B$8/$B$8,'Landgericht Berufung'!H23*'Landgericht Berufung'!$B$8/$B$8)</f>
        <v>0.20474217749701068</v>
      </c>
      <c r="I23" s="3">
        <f>SUM('Landgericht Erstinstanz'!I23*'Landgericht Erstinstanz'!$B$8/$B$8,'Landgericht Berufung'!I23*'Landgericht Berufung'!$B$8/$B$8)</f>
        <v>0.19080340677314461</v>
      </c>
      <c r="J23" s="3">
        <f>SUM('Landgericht Erstinstanz'!J23*'Landgericht Erstinstanz'!$B$8/$B$8,'Landgericht Berufung'!J23*'Landgericht Berufung'!$B$8/$B$8)</f>
        <v>0.23831926991642888</v>
      </c>
      <c r="K23" s="3">
        <f>SUM('Landgericht Erstinstanz'!K23*'Landgericht Erstinstanz'!$B$8/$B$8,'Landgericht Berufung'!K23*'Landgericht Berufung'!$B$8/$B$8)</f>
        <v>0.20330092821442303</v>
      </c>
      <c r="L23" s="3">
        <f>SUM('Landgericht Erstinstanz'!L23*'Landgericht Erstinstanz'!$B$8/$B$8,'Landgericht Berufung'!L23*'Landgericht Berufung'!$B$8/$B$8)</f>
        <v>0.16608736764446108</v>
      </c>
      <c r="M23" s="3">
        <f>SUM('Landgericht Erstinstanz'!M23*'Landgericht Erstinstanz'!$B$8/$B$8,'Landgericht Berufung'!M23*'Landgericht Berufung'!$B$8/$B$8)</f>
        <v>0.17326636536967729</v>
      </c>
      <c r="N23" s="3">
        <f>SUM('Landgericht Erstinstanz'!N23*'Landgericht Erstinstanz'!$B$8/$B$8,'Landgericht Berufung'!N23*'Landgericht Berufung'!$B$8/$B$8)</f>
        <v>0.34653567309276651</v>
      </c>
      <c r="O23" s="3">
        <f>SUM('Landgericht Erstinstanz'!O23*'Landgericht Erstinstanz'!$B$8/$B$8,'Landgericht Berufung'!O23*'Landgericht Berufung'!$B$8/$B$8)</f>
        <v>0.17378610396106764</v>
      </c>
      <c r="P23" s="3">
        <f>SUM('Landgericht Erstinstanz'!P23*'Landgericht Erstinstanz'!$B$8/$B$8,'Landgericht Berufung'!P23*'Landgericht Berufung'!$B$8/$B$8)</f>
        <v>0.12914347324607592</v>
      </c>
      <c r="Q23" s="3">
        <f>SUM('Landgericht Erstinstanz'!Q23*'Landgericht Erstinstanz'!$B$8/$B$8,'Landgericht Berufung'!Q23*'Landgericht Berufung'!$B$8/$B$8)</f>
        <v>0.17728936164153389</v>
      </c>
      <c r="R23" s="3">
        <f>SUM('Landgericht Erstinstanz'!R23*'Landgericht Erstinstanz'!$B$8/$B$8,'Landgericht Berufung'!R23*'Landgericht Berufung'!$B$8/$B$8)</f>
        <v>0.11371744320163085</v>
      </c>
      <c r="S23" s="3">
        <f>SUM('Landgericht Erstinstanz'!S23*'Landgericht Erstinstanz'!$B$8/$B$8,'Landgericht Berufung'!S23*'Landgericht Berufung'!$B$8/$B$8)</f>
        <v>0.11923176548785018</v>
      </c>
      <c r="T23" s="3">
        <f>SUM('Landgericht Erstinstanz'!T23*'Landgericht Erstinstanz'!$B$8/$B$8,'Landgericht Berufung'!T23*'Landgericht Berufung'!$B$8/$B$8)</f>
        <v>0.15650125771233039</v>
      </c>
      <c r="U23" s="3">
        <f>SUM('Landgericht Erstinstanz'!U23*'Landgericht Erstinstanz'!$B$8/$B$8,'Landgericht Berufung'!U23*'Landgericht Berufung'!$B$8/$B$8)</f>
        <v>0.21341215695613802</v>
      </c>
      <c r="V23" s="3">
        <f>SUM('Landgericht Erstinstanz'!V23*'Landgericht Erstinstanz'!$B$8/$B$8,'Landgericht Berufung'!V23*'Landgericht Berufung'!$B$8/$B$8)</f>
        <v>0.11488825405655673</v>
      </c>
      <c r="W23" s="3">
        <f>SUM('Landgericht Erstinstanz'!W23*'Landgericht Erstinstanz'!$B$8/$B$8,'Landgericht Berufung'!W23*'Landgericht Berufung'!$B$8/$B$8)</f>
        <v>0.17153643645858183</v>
      </c>
      <c r="X23" s="3">
        <f>SUM('Landgericht Erstinstanz'!X23*'Landgericht Erstinstanz'!$B$8/$B$8,'Landgericht Berufung'!X23*'Landgericht Berufung'!$B$8/$B$8)</f>
        <v>0.12128748558246828</v>
      </c>
      <c r="Y23" s="3">
        <f>SUM('Landgericht Erstinstanz'!Y23*'Landgericht Erstinstanz'!$B$8/$B$8,'Landgericht Berufung'!Y23*'Landgericht Berufung'!$B$8/$B$8)</f>
        <v>0.16171664744329103</v>
      </c>
      <c r="Z23" s="3">
        <f>SUM('Landgericht Erstinstanz'!Z23*'Landgericht Erstinstanz'!$B$8/$B$8,'Landgericht Berufung'!Z23*'Landgericht Berufung'!$B$8/$B$8)</f>
        <v>0</v>
      </c>
      <c r="AA23" s="3">
        <f>SUM('Landgericht Erstinstanz'!AA23*'Landgericht Erstinstanz'!$B$8/$B$8,'Landgericht Berufung'!AA23*'Landgericht Berufung'!$B$8/$B$8)</f>
        <v>0.24257497116493656</v>
      </c>
      <c r="AB23" s="3">
        <f>SUM('Landgericht Erstinstanz'!AB23*'Landgericht Erstinstanz'!$B$8/$B$8,'Landgericht Berufung'!AB23*'Landgericht Berufung'!$B$8/$B$8)</f>
        <v>0.159362806449238</v>
      </c>
      <c r="AC23" s="3">
        <f>SUM('Landgericht Erstinstanz'!AC23*'Landgericht Erstinstanz'!$B$8/$B$8,'Landgericht Berufung'!AC23*'Landgericht Berufung'!$B$8/$B$8)</f>
        <v>0.17968516382587893</v>
      </c>
      <c r="AD23" s="3">
        <f>SUM('Landgericht Erstinstanz'!AD23*'Landgericht Erstinstanz'!$B$8/$B$8,'Landgericht Berufung'!AD23*'Landgericht Berufung'!$B$8/$B$8)</f>
        <v>0.19268720019742355</v>
      </c>
      <c r="AE23" s="3">
        <f>SUM('Landgericht Erstinstanz'!AE23*'Landgericht Erstinstanz'!$B$8/$B$8,'Landgericht Berufung'!AE23*'Landgericht Berufung'!$B$8/$B$8)</f>
        <v>0.14199510507215798</v>
      </c>
      <c r="AF23" s="4"/>
      <c r="AG23" s="4"/>
      <c r="AH23" s="4"/>
    </row>
    <row r="24" spans="1:34">
      <c r="A24" s="25" t="s">
        <v>119</v>
      </c>
      <c r="B24" s="3">
        <f>SUM('Landgericht Erstinstanz'!B24*'Landgericht Erstinstanz'!$B$8/$B$8,'Landgericht Berufung'!B24*'Landgericht Berufung'!$B$8/$B$8)</f>
        <v>8.9532871972318337E-2</v>
      </c>
      <c r="C24" s="3">
        <f>SUM('Landgericht Erstinstanz'!C24*'Landgericht Erstinstanz'!$B$8/$B$8,'Landgericht Berufung'!C24*'Landgericht Berufung'!$B$8/$B$8)</f>
        <v>7.4638452666134336E-2</v>
      </c>
      <c r="D24" s="3">
        <f>SUM('Landgericht Erstinstanz'!D24*'Landgericht Erstinstanz'!$B$8/$B$8,'Landgericht Berufung'!D24*'Landgericht Berufung'!$B$8/$B$8)</f>
        <v>7.7007927353948111E-2</v>
      </c>
      <c r="E24" s="3">
        <f>SUM('Landgericht Erstinstanz'!E24*'Landgericht Erstinstanz'!$B$8/$B$8,'Landgericht Berufung'!E24*'Landgericht Berufung'!$B$8/$B$8)</f>
        <v>0</v>
      </c>
      <c r="F24" s="3">
        <f>SUM('Landgericht Erstinstanz'!F24*'Landgericht Erstinstanz'!$B$8/$B$8,'Landgericht Berufung'!F24*'Landgericht Berufung'!$B$8/$B$8)</f>
        <v>8.5313360881542691E-2</v>
      </c>
      <c r="G24" s="3">
        <f>SUM('Landgericht Erstinstanz'!G24*'Landgericht Erstinstanz'!$B$8/$B$8,'Landgericht Berufung'!G24*'Landgericht Berufung'!$B$8/$B$8)</f>
        <v>9.7910748185747173E-2</v>
      </c>
      <c r="H24" s="3">
        <f>SUM('Landgericht Erstinstanz'!H24*'Landgericht Erstinstanz'!$B$8/$B$8,'Landgericht Berufung'!H24*'Landgericht Berufung'!$B$8/$B$8)</f>
        <v>8.0116504237960698E-2</v>
      </c>
      <c r="I24" s="3">
        <f>SUM('Landgericht Erstinstanz'!I24*'Landgericht Erstinstanz'!$B$8/$B$8,'Landgericht Berufung'!I24*'Landgericht Berufung'!$B$8/$B$8)</f>
        <v>5.9237320717585806E-2</v>
      </c>
      <c r="J24" s="3">
        <f>SUM('Landgericht Erstinstanz'!J24*'Landgericht Erstinstanz'!$B$8/$B$8,'Landgericht Berufung'!J24*'Landgericht Berufung'!$B$8/$B$8)</f>
        <v>0.15226431129727433</v>
      </c>
      <c r="K24" s="3">
        <f>SUM('Landgericht Erstinstanz'!K24*'Landgericht Erstinstanz'!$B$8/$B$8,'Landgericht Berufung'!K24*'Landgericht Berufung'!$B$8/$B$8)</f>
        <v>0.13927335640138408</v>
      </c>
      <c r="L24" s="3">
        <f>SUM('Landgericht Erstinstanz'!L24*'Landgericht Erstinstanz'!$B$8/$B$8,'Landgericht Berufung'!L24*'Landgericht Berufung'!$B$8/$B$8)</f>
        <v>4.3707202011700287E-2</v>
      </c>
      <c r="M24" s="3">
        <f>SUM('Landgericht Erstinstanz'!M24*'Landgericht Erstinstanz'!$B$8/$B$8,'Landgericht Berufung'!M24*'Landgericht Berufung'!$B$8/$B$8)</f>
        <v>3.9604076924887606E-2</v>
      </c>
      <c r="N24" s="3">
        <f>SUM('Landgericht Erstinstanz'!N24*'Landgericht Erstinstanz'!$B$8/$B$8,'Landgericht Berufung'!N24*'Landgericht Berufung'!$B$8/$B$8)</f>
        <v>6.9307134618553298E-2</v>
      </c>
      <c r="O24" s="3">
        <f>SUM('Landgericht Erstinstanz'!O24*'Landgericht Erstinstanz'!$B$8/$B$8,'Landgericht Berufung'!O24*'Landgericht Berufung'!$B$8/$B$8)</f>
        <v>8.2065269373423178E-2</v>
      </c>
      <c r="P24" s="3">
        <f>SUM('Landgericht Erstinstanz'!P24*'Landgericht Erstinstanz'!$B$8/$B$8,'Landgericht Berufung'!P24*'Landgericht Berufung'!$B$8/$B$8)</f>
        <v>7.0650436861029189E-2</v>
      </c>
      <c r="Q24" s="3">
        <f>SUM('Landgericht Erstinstanz'!Q24*'Landgericht Erstinstanz'!$B$8/$B$8,'Landgericht Berufung'!Q24*'Landgericht Berufung'!$B$8/$B$8)</f>
        <v>8.8644680820766944E-2</v>
      </c>
      <c r="R24" s="3">
        <f>SUM('Landgericht Erstinstanz'!R24*'Landgericht Erstinstanz'!$B$8/$B$8,'Landgericht Berufung'!R24*'Landgericht Berufung'!$B$8/$B$8)</f>
        <v>7.6157258388991719E-2</v>
      </c>
      <c r="S24" s="3">
        <f>SUM('Landgericht Erstinstanz'!S24*'Landgericht Erstinstanz'!$B$8/$B$8,'Landgericht Berufung'!S24*'Landgericht Berufung'!$B$8/$B$8)</f>
        <v>4.3170121986980232E-2</v>
      </c>
      <c r="T24" s="3">
        <f>SUM('Landgericht Erstinstanz'!T24*'Landgericht Erstinstanz'!$B$8/$B$8,'Landgericht Berufung'!T24*'Landgericht Berufung'!$B$8/$B$8)</f>
        <v>8.9077029646300335E-2</v>
      </c>
      <c r="U24" s="3">
        <f>SUM('Landgericht Erstinstanz'!U24*'Landgericht Erstinstanz'!$B$8/$B$8,'Landgericht Berufung'!U24*'Landgericht Berufung'!$B$8/$B$8)</f>
        <v>6.0353581342472255E-2</v>
      </c>
      <c r="V24" s="3">
        <f>SUM('Landgericht Erstinstanz'!V24*'Landgericht Erstinstanz'!$B$8/$B$8,'Landgericht Berufung'!V24*'Landgericht Berufung'!$B$8/$B$8)</f>
        <v>5.8917640055240764E-2</v>
      </c>
      <c r="W24" s="3">
        <f>SUM('Landgericht Erstinstanz'!W24*'Landgericht Erstinstanz'!$B$8/$B$8,'Landgericht Berufung'!W24*'Landgericht Berufung'!$B$8/$B$8)</f>
        <v>0.12514727198983253</v>
      </c>
      <c r="X24" s="3">
        <f>SUM('Landgericht Erstinstanz'!X24*'Landgericht Erstinstanz'!$B$8/$B$8,'Landgericht Berufung'!X24*'Landgericht Berufung'!$B$8/$B$8)</f>
        <v>0.13613754325259517</v>
      </c>
      <c r="Y24" s="3">
        <f>SUM('Landgericht Erstinstanz'!Y24*'Landgericht Erstinstanz'!$B$8/$B$8,'Landgericht Berufung'!Y24*'Landgericht Berufung'!$B$8/$B$8)</f>
        <v>0.1765667051134179</v>
      </c>
      <c r="Z24" s="3">
        <f>SUM('Landgericht Erstinstanz'!Z24*'Landgericht Erstinstanz'!$B$8/$B$8,'Landgericht Berufung'!Z24*'Landgericht Berufung'!$B$8/$B$8)</f>
        <v>0</v>
      </c>
      <c r="AA24" s="3">
        <f>SUM('Landgericht Erstinstanz'!AA24*'Landgericht Erstinstanz'!$B$8/$B$8,'Landgericht Berufung'!AA24*'Landgericht Berufung'!$B$8/$B$8)</f>
        <v>0</v>
      </c>
      <c r="AB24" s="3">
        <f>SUM('Landgericht Erstinstanz'!AB24*'Landgericht Erstinstanz'!$B$8/$B$8,'Landgericht Berufung'!AB24*'Landgericht Berufung'!$B$8/$B$8)</f>
        <v>0.10322339198507939</v>
      </c>
      <c r="AC24" s="3">
        <f>SUM('Landgericht Erstinstanz'!AC24*'Landgericht Erstinstanz'!$B$8/$B$8,'Landgericht Berufung'!AC24*'Landgericht Berufung'!$B$8/$B$8)</f>
        <v>9.0758362168396764E-2</v>
      </c>
      <c r="AD24" s="3">
        <f>SUM('Landgericht Erstinstanz'!AD24*'Landgericht Erstinstanz'!$B$8/$B$8,'Landgericht Berufung'!AD24*'Landgericht Berufung'!$B$8/$B$8)</f>
        <v>0.110342686742498</v>
      </c>
      <c r="AE24" s="3">
        <f>SUM('Landgericht Erstinstanz'!AE24*'Landgericht Erstinstanz'!$B$8/$B$8,'Landgericht Berufung'!AE24*'Landgericht Berufung'!$B$8/$B$8)</f>
        <v>0.11832925422679832</v>
      </c>
      <c r="AF24" s="4"/>
      <c r="AG24" s="4"/>
      <c r="AH24" s="4"/>
    </row>
    <row r="25" spans="1:34">
      <c r="A25" s="25" t="s">
        <v>120</v>
      </c>
      <c r="B25" s="3">
        <f>SUM('Landgericht Erstinstanz'!B25*'Landgericht Erstinstanz'!$B$8/$B$8,'Landgericht Berufung'!B25*'Landgericht Berufung'!$B$8/$B$8)</f>
        <v>7.0790080738177621E-2</v>
      </c>
      <c r="C25" s="3">
        <f>SUM('Landgericht Erstinstanz'!C25*'Landgericht Erstinstanz'!$B$8/$B$8,'Landgericht Berufung'!C25*'Landgericht Berufung'!$B$8/$B$8)</f>
        <v>5.9710762132907463E-2</v>
      </c>
      <c r="D25" s="3">
        <f>SUM('Landgericht Erstinstanz'!D25*'Landgericht Erstinstanz'!$B$8/$B$8,'Landgericht Berufung'!D25*'Landgericht Berufung'!$B$8/$B$8)</f>
        <v>6.1606341883158493E-2</v>
      </c>
      <c r="E25" s="3">
        <f>SUM('Landgericht Erstinstanz'!E25*'Landgericht Erstinstanz'!$B$8/$B$8,'Landgericht Berufung'!E25*'Landgericht Berufung'!$B$8/$B$8)</f>
        <v>0</v>
      </c>
      <c r="F25" s="3">
        <f>SUM('Landgericht Erstinstanz'!F25*'Landgericht Erstinstanz'!$B$8/$B$8,'Landgericht Berufung'!F25*'Landgericht Berufung'!$B$8/$B$8)</f>
        <v>7.0166313973328759E-2</v>
      </c>
      <c r="G25" s="3">
        <f>SUM('Landgericht Erstinstanz'!G25*'Landgericht Erstinstanz'!$B$8/$B$8,'Landgericht Berufung'!G25*'Landgericht Berufung'!$B$8/$B$8)</f>
        <v>9.8162634245733085E-2</v>
      </c>
      <c r="H25" s="3">
        <f>SUM('Landgericht Erstinstanz'!H25*'Landgericht Erstinstanz'!$B$8/$B$8,'Landgericht Berufung'!H25*'Landgericht Berufung'!$B$8/$B$8)</f>
        <v>3.5607335216871421E-2</v>
      </c>
      <c r="I25" s="3">
        <f>SUM('Landgericht Erstinstanz'!I25*'Landgericht Erstinstanz'!$B$8/$B$8,'Landgericht Berufung'!I25*'Landgericht Berufung'!$B$8/$B$8)</f>
        <v>4.1114401892362124E-2</v>
      </c>
      <c r="J25" s="3">
        <f>SUM('Landgericht Erstinstanz'!J25*'Landgericht Erstinstanz'!$B$8/$B$8,'Landgericht Berufung'!J25*'Landgericht Berufung'!$B$8/$B$8)</f>
        <v>0.11235051296060221</v>
      </c>
      <c r="K25" s="3">
        <f>SUM('Landgericht Erstinstanz'!K25*'Landgericht Erstinstanz'!$B$8/$B$8,'Landgericht Berufung'!K25*'Landgericht Berufung'!$B$8/$B$8)</f>
        <v>5.5445707694842639E-2</v>
      </c>
      <c r="L25" s="3">
        <f>SUM('Landgericht Erstinstanz'!L25*'Landgericht Erstinstanz'!$B$8/$B$8,'Landgericht Berufung'!L25*'Landgericht Berufung'!$B$8/$B$8)</f>
        <v>7.8672963621060521E-2</v>
      </c>
      <c r="M25" s="3">
        <f>SUM('Landgericht Erstinstanz'!M25*'Landgericht Erstinstanz'!$B$8/$B$8,'Landgericht Berufung'!M25*'Landgericht Berufung'!$B$8/$B$8)</f>
        <v>5.9406115387331399E-2</v>
      </c>
      <c r="N25" s="3">
        <f>SUM('Landgericht Erstinstanz'!N25*'Landgericht Erstinstanz'!$B$8/$B$8,'Landgericht Berufung'!N25*'Landgericht Berufung'!$B$8/$B$8)</f>
        <v>0.27722853847421319</v>
      </c>
      <c r="O25" s="3">
        <f>SUM('Landgericht Erstinstanz'!O25*'Landgericht Erstinstanz'!$B$8/$B$8,'Landgericht Berufung'!O25*'Landgericht Berufung'!$B$8/$B$8)</f>
        <v>6.0861103876507373E-2</v>
      </c>
      <c r="P25" s="3">
        <f>SUM('Landgericht Erstinstanz'!P25*'Landgericht Erstinstanz'!$B$8/$B$8,'Landgericht Berufung'!P25*'Landgericht Berufung'!$B$8/$B$8)</f>
        <v>4.6253163700386027E-2</v>
      </c>
      <c r="Q25" s="3">
        <f>SUM('Landgericht Erstinstanz'!Q25*'Landgericht Erstinstanz'!$B$8/$B$8,'Landgericht Berufung'!Q25*'Landgericht Berufung'!$B$8/$B$8)</f>
        <v>5.9895054608626312E-2</v>
      </c>
      <c r="R25" s="3">
        <f>SUM('Landgericht Erstinstanz'!R25*'Landgericht Erstinstanz'!$B$8/$B$8,'Landgericht Berufung'!R25*'Landgericht Berufung'!$B$8/$B$8)</f>
        <v>4.4190014126945808E-2</v>
      </c>
      <c r="S25" s="3">
        <f>SUM('Landgericht Erstinstanz'!S25*'Landgericht Erstinstanz'!$B$8/$B$8,'Landgericht Berufung'!S25*'Landgericht Berufung'!$B$8/$B$8)</f>
        <v>3.9058681797744015E-2</v>
      </c>
      <c r="T25" s="3">
        <f>SUM('Landgericht Erstinstanz'!T25*'Landgericht Erstinstanz'!$B$8/$B$8,'Landgericht Berufung'!T25*'Landgericht Berufung'!$B$8/$B$8)</f>
        <v>8.2617932780961786E-2</v>
      </c>
      <c r="U25" s="3">
        <f>SUM('Landgericht Erstinstanz'!U25*'Landgericht Erstinstanz'!$B$8/$B$8,'Landgericht Berufung'!U25*'Landgericht Berufung'!$B$8/$B$8)</f>
        <v>7.1923371959795188E-2</v>
      </c>
      <c r="V25" s="3">
        <f>SUM('Landgericht Erstinstanz'!V25*'Landgericht Erstinstanz'!$B$8/$B$8,'Landgericht Berufung'!V25*'Landgericht Berufung'!$B$8/$B$8)</f>
        <v>5.3394111300061942E-2</v>
      </c>
      <c r="W25" s="3">
        <f>SUM('Landgericht Erstinstanz'!W25*'Landgericht Erstinstanz'!$B$8/$B$8,'Landgericht Berufung'!W25*'Landgericht Berufung'!$B$8/$B$8)</f>
        <v>0.11026135052951662</v>
      </c>
      <c r="X25" s="3">
        <f>SUM('Landgericht Erstinstanz'!X25*'Landgericht Erstinstanz'!$B$8/$B$8,'Landgericht Berufung'!X25*'Landgericht Berufung'!$B$8/$B$8)</f>
        <v>0</v>
      </c>
      <c r="Y25" s="3">
        <f>SUM('Landgericht Erstinstanz'!Y25*'Landgericht Erstinstanz'!$B$8/$B$8,'Landgericht Berufung'!Y25*'Landgericht Berufung'!$B$8/$B$8)</f>
        <v>0</v>
      </c>
      <c r="Z25" s="3">
        <f>SUM('Landgericht Erstinstanz'!Z25*'Landgericht Erstinstanz'!$B$8/$B$8,'Landgericht Berufung'!Z25*'Landgericht Berufung'!$B$8/$B$8)</f>
        <v>0</v>
      </c>
      <c r="AA25" s="3">
        <f>SUM('Landgericht Erstinstanz'!AA25*'Landgericht Erstinstanz'!$B$8/$B$8,'Landgericht Berufung'!AA25*'Landgericht Berufung'!$B$8/$B$8)</f>
        <v>0</v>
      </c>
      <c r="AB25" s="3">
        <f>SUM('Landgericht Erstinstanz'!AB25*'Landgericht Erstinstanz'!$B$8/$B$8,'Landgericht Berufung'!AB25*'Landgericht Berufung'!$B$8/$B$8)</f>
        <v>0.165157427176127</v>
      </c>
      <c r="AC25" s="3">
        <f>SUM('Landgericht Erstinstanz'!AC25*'Landgericht Erstinstanz'!$B$8/$B$8,'Landgericht Berufung'!AC25*'Landgericht Berufung'!$B$8/$B$8)</f>
        <v>5.3905549147763673E-2</v>
      </c>
      <c r="AD25" s="3">
        <f>SUM('Landgericht Erstinstanz'!AD25*'Landgericht Erstinstanz'!$B$8/$B$8,'Landgericht Berufung'!AD25*'Landgericht Berufung'!$B$8/$B$8)</f>
        <v>6.7452071305484321E-2</v>
      </c>
      <c r="AE25" s="3">
        <f>SUM('Landgericht Erstinstanz'!AE25*'Landgericht Erstinstanz'!$B$8/$B$8,'Landgericht Berufung'!AE25*'Landgericht Berufung'!$B$8/$B$8)</f>
        <v>0.15684516274228485</v>
      </c>
      <c r="AF25" s="4"/>
      <c r="AG25" s="4"/>
      <c r="AH25" s="4"/>
    </row>
    <row r="26" spans="1:34">
      <c r="A26" s="25" t="s">
        <v>121</v>
      </c>
      <c r="B26" s="3">
        <f>SUM('Landgericht Erstinstanz'!B26*'Landgericht Erstinstanz'!$B$8/$B$8,'Landgericht Berufung'!B26*'Landgericht Berufung'!$B$8/$B$8)</f>
        <v>2.8835063437139558E-2</v>
      </c>
      <c r="C26" s="3">
        <f>SUM('Landgericht Erstinstanz'!C26*'Landgericht Erstinstanz'!$B$8/$B$8,'Landgericht Berufung'!C26*'Landgericht Berufung'!$B$8/$B$8)</f>
        <v>2.2391535799840299E-2</v>
      </c>
      <c r="D26" s="3">
        <f>SUM('Landgericht Erstinstanz'!D26*'Landgericht Erstinstanz'!$B$8/$B$8,'Landgericht Berufung'!D26*'Landgericht Berufung'!$B$8/$B$8)</f>
        <v>2.3102378206184434E-2</v>
      </c>
      <c r="E26" s="3">
        <f>SUM('Landgericht Erstinstanz'!E26*'Landgericht Erstinstanz'!$B$8/$B$8,'Landgericht Berufung'!E26*'Landgericht Berufung'!$B$8/$B$8)</f>
        <v>0</v>
      </c>
      <c r="F26" s="3">
        <f>SUM('Landgericht Erstinstanz'!F26*'Landgericht Erstinstanz'!$B$8/$B$8,'Landgericht Berufung'!F26*'Landgericht Berufung'!$B$8/$B$8)</f>
        <v>2.8066525589331502E-2</v>
      </c>
      <c r="G26" s="3">
        <f>SUM('Landgericht Erstinstanz'!G26*'Landgericht Erstinstanz'!$B$8/$B$8,'Landgericht Berufung'!G26*'Landgericht Berufung'!$B$8/$B$8)</f>
        <v>4.1530345257810151E-2</v>
      </c>
      <c r="H26" s="3">
        <f>SUM('Landgericht Erstinstanz'!H26*'Landgericht Erstinstanz'!$B$8/$B$8,'Landgericht Berufung'!H26*'Landgericht Berufung'!$B$8/$B$8)</f>
        <v>8.9018338042178551E-3</v>
      </c>
      <c r="I26" s="3">
        <f>SUM('Landgericht Erstinstanz'!I26*'Landgericht Erstinstanz'!$B$8/$B$8,'Landgericht Berufung'!I26*'Landgericht Berufung'!$B$8/$B$8)</f>
        <v>1.6445760756944851E-2</v>
      </c>
      <c r="J26" s="3">
        <f>SUM('Landgericht Erstinstanz'!J26*'Landgericht Erstinstanz'!$B$8/$B$8,'Landgericht Berufung'!J26*'Landgericht Berufung'!$B$8/$B$8)</f>
        <v>3.1775902655523852E-2</v>
      </c>
      <c r="K26" s="3">
        <f>SUM('Landgericht Erstinstanz'!K26*'Landgericht Erstinstanz'!$B$8/$B$8,'Landgericht Berufung'!K26*'Landgericht Berufung'!$B$8/$B$8)</f>
        <v>2.7722853847421319E-2</v>
      </c>
      <c r="L26" s="3">
        <f>SUM('Landgericht Erstinstanz'!L26*'Landgericht Erstinstanz'!$B$8/$B$8,'Landgericht Berufung'!L26*'Landgericht Berufung'!$B$8/$B$8)</f>
        <v>8.741440402340055E-3</v>
      </c>
      <c r="M26" s="3">
        <f>SUM('Landgericht Erstinstanz'!M26*'Landgericht Erstinstanz'!$B$8/$B$8,'Landgericht Berufung'!M26*'Landgericht Berufung'!$B$8/$B$8)</f>
        <v>0</v>
      </c>
      <c r="N26" s="3">
        <f>SUM('Landgericht Erstinstanz'!N26*'Landgericht Erstinstanz'!$B$8/$B$8,'Landgericht Berufung'!N26*'Landgericht Berufung'!$B$8/$B$8)</f>
        <v>0</v>
      </c>
      <c r="O26" s="3">
        <f>SUM('Landgericht Erstinstanz'!O26*'Landgericht Erstinstanz'!$B$8/$B$8,'Landgericht Berufung'!O26*'Landgericht Berufung'!$B$8/$B$8)</f>
        <v>3.3713887582901982E-2</v>
      </c>
      <c r="P26" s="3">
        <f>SUM('Landgericht Erstinstanz'!P26*'Landgericht Erstinstanz'!$B$8/$B$8,'Landgericht Berufung'!P26*'Landgericht Berufung'!$B$8/$B$8)</f>
        <v>2.2364167063922913E-2</v>
      </c>
      <c r="Q26" s="3">
        <f>SUM('Landgericht Erstinstanz'!Q26*'Landgericht Erstinstanz'!$B$8/$B$8,'Landgericht Berufung'!Q26*'Landgericht Berufung'!$B$8/$B$8)</f>
        <v>4.5520241502556E-2</v>
      </c>
      <c r="R26" s="3">
        <f>SUM('Landgericht Erstinstanz'!R26*'Landgericht Erstinstanz'!$B$8/$B$8,'Landgericht Berufung'!R26*'Landgericht Berufung'!$B$8/$B$8)</f>
        <v>1.5983622131022956E-2</v>
      </c>
      <c r="S26" s="3">
        <f>SUM('Landgericht Erstinstanz'!S26*'Landgericht Erstinstanz'!$B$8/$B$8,'Landgericht Berufung'!S26*'Landgericht Berufung'!$B$8/$B$8)</f>
        <v>1.6445760756944851E-2</v>
      </c>
      <c r="T26" s="3">
        <f>SUM('Landgericht Erstinstanz'!T26*'Landgericht Erstinstanz'!$B$8/$B$8,'Landgericht Berufung'!T26*'Landgericht Berufung'!$B$8/$B$8)</f>
        <v>2.4401032602390071E-2</v>
      </c>
      <c r="U26" s="3">
        <f>SUM('Landgericht Erstinstanz'!U26*'Landgericht Erstinstanz'!$B$8/$B$8,'Landgericht Berufung'!U26*'Landgericht Berufung'!$B$8/$B$8)</f>
        <v>2.7855499081141037E-2</v>
      </c>
      <c r="V26" s="3">
        <f>SUM('Landgericht Erstinstanz'!V26*'Landgericht Erstinstanz'!$B$8/$B$8,'Landgericht Berufung'!V26*'Landgericht Berufung'!$B$8/$B$8)</f>
        <v>2.0252938768989009E-2</v>
      </c>
      <c r="W26" s="3">
        <f>SUM('Landgericht Erstinstanz'!W26*'Landgericht Erstinstanz'!$B$8/$B$8,'Landgericht Berufung'!W26*'Landgericht Berufung'!$B$8/$B$8)</f>
        <v>2.6777756557168322E-2</v>
      </c>
      <c r="X26" s="3">
        <f>SUM('Landgericht Erstinstanz'!X26*'Landgericht Erstinstanz'!$B$8/$B$8,'Landgericht Berufung'!X26*'Landgericht Berufung'!$B$8/$B$8)</f>
        <v>0</v>
      </c>
      <c r="Y26" s="3">
        <f>SUM('Landgericht Erstinstanz'!Y26*'Landgericht Erstinstanz'!$B$8/$B$8,'Landgericht Berufung'!Y26*'Landgericht Berufung'!$B$8/$B$8)</f>
        <v>0</v>
      </c>
      <c r="Z26" s="3">
        <f>SUM('Landgericht Erstinstanz'!Z26*'Landgericht Erstinstanz'!$B$8/$B$8,'Landgericht Berufung'!Z26*'Landgericht Berufung'!$B$8/$B$8)</f>
        <v>0</v>
      </c>
      <c r="AA26" s="3">
        <f>SUM('Landgericht Erstinstanz'!AA26*'Landgericht Erstinstanz'!$B$8/$B$8,'Landgericht Berufung'!AA26*'Landgericht Berufung'!$B$8/$B$8)</f>
        <v>0</v>
      </c>
      <c r="AB26" s="3">
        <f>SUM('Landgericht Erstinstanz'!AB26*'Landgericht Erstinstanz'!$B$8/$B$8,'Landgericht Berufung'!AB26*'Landgericht Berufung'!$B$8/$B$8)</f>
        <v>6.1934035191047627E-2</v>
      </c>
      <c r="AC26" s="3">
        <f>SUM('Landgericht Erstinstanz'!AC26*'Landgericht Erstinstanz'!$B$8/$B$8,'Landgericht Berufung'!AC26*'Landgericht Berufung'!$B$8/$B$8)</f>
        <v>4.9413420052116706E-2</v>
      </c>
      <c r="AD26" s="3">
        <f>SUM('Landgericht Erstinstanz'!AD26*'Landgericht Erstinstanz'!$B$8/$B$8,'Landgericht Berufung'!AD26*'Landgericht Berufung'!$B$8/$B$8)</f>
        <v>4.2386181502255739E-2</v>
      </c>
      <c r="AE26" s="3">
        <f>SUM('Landgericht Erstinstanz'!AE26*'Landgericht Erstinstanz'!$B$8/$B$8,'Landgericht Berufung'!AE26*'Landgericht Berufung'!$B$8/$B$8)</f>
        <v>2.3665850845359666E-2</v>
      </c>
      <c r="AF26" s="4"/>
      <c r="AG26" s="4"/>
      <c r="AH26" s="4"/>
    </row>
    <row r="27" spans="1:34">
      <c r="A27" s="25" t="s">
        <v>122</v>
      </c>
      <c r="B27" s="3">
        <f>SUM('Landgericht Erstinstanz'!B27*'Landgericht Erstinstanz'!$B$8/$B$8,'Landgericht Berufung'!B27*'Landgericht Berufung'!$B$8/$B$8)</f>
        <v>2.5663206459054209E-2</v>
      </c>
      <c r="C27" s="3">
        <f>SUM('Landgericht Erstinstanz'!C27*'Landgericht Erstinstanz'!$B$8/$B$8,'Landgericht Berufung'!C27*'Landgericht Berufung'!$B$8/$B$8)</f>
        <v>2.9855381066453732E-2</v>
      </c>
      <c r="D27" s="3">
        <f>SUM('Landgericht Erstinstanz'!D27*'Landgericht Erstinstanz'!$B$8/$B$8,'Landgericht Berufung'!D27*'Landgericht Berufung'!$B$8/$B$8)</f>
        <v>3.0803170941579246E-2</v>
      </c>
      <c r="E27" s="3">
        <f>SUM('Landgericht Erstinstanz'!E27*'Landgericht Erstinstanz'!$B$8/$B$8,'Landgericht Berufung'!E27*'Landgericht Berufung'!$B$8/$B$8)</f>
        <v>0</v>
      </c>
      <c r="F27" s="3">
        <f>SUM('Landgericht Erstinstanz'!F27*'Landgericht Erstinstanz'!$B$8/$B$8,'Landgericht Berufung'!F27*'Landgericht Berufung'!$B$8/$B$8)</f>
        <v>4.0095036556187867E-2</v>
      </c>
      <c r="G27" s="3">
        <f>SUM('Landgericht Erstinstanz'!G27*'Landgericht Erstinstanz'!$B$8/$B$8,'Landgericht Berufung'!G27*'Landgericht Berufung'!$B$8/$B$8)</f>
        <v>4.5305831190338347E-2</v>
      </c>
      <c r="H27" s="3">
        <f>SUM('Landgericht Erstinstanz'!H27*'Landgericht Erstinstanz'!$B$8/$B$8,'Landgericht Berufung'!H27*'Landgericht Berufung'!$B$8/$B$8)</f>
        <v>0</v>
      </c>
      <c r="I27" s="3">
        <f>SUM('Landgericht Erstinstanz'!I27*'Landgericht Erstinstanz'!$B$8/$B$8,'Landgericht Berufung'!I27*'Landgericht Berufung'!$B$8/$B$8)</f>
        <v>6.5783043027779403E-2</v>
      </c>
      <c r="J27" s="3">
        <f>SUM('Landgericht Erstinstanz'!J27*'Landgericht Erstinstanz'!$B$8/$B$8,'Landgericht Berufung'!J27*'Landgericht Berufung'!$B$8/$B$8)</f>
        <v>2.7236487990449015E-2</v>
      </c>
      <c r="K27" s="3">
        <f>SUM('Landgericht Erstinstanz'!K27*'Landgericht Erstinstanz'!$B$8/$B$8,'Landgericht Berufung'!K27*'Landgericht Berufung'!$B$8/$B$8)</f>
        <v>0</v>
      </c>
      <c r="L27" s="3">
        <f>SUM('Landgericht Erstinstanz'!L27*'Landgericht Erstinstanz'!$B$8/$B$8,'Landgericht Berufung'!L27*'Landgericht Berufung'!$B$8/$B$8)</f>
        <v>8.741440402340055E-3</v>
      </c>
      <c r="M27" s="3">
        <f>SUM('Landgericht Erstinstanz'!M27*'Landgericht Erstinstanz'!$B$8/$B$8,'Landgericht Berufung'!M27*'Landgericht Berufung'!$B$8/$B$8)</f>
        <v>7.9208153849775212E-2</v>
      </c>
      <c r="N27" s="3">
        <f>SUM('Landgericht Erstinstanz'!N27*'Landgericht Erstinstanz'!$B$8/$B$8,'Landgericht Berufung'!N27*'Landgericht Berufung'!$B$8/$B$8)</f>
        <v>6.9307134618553298E-2</v>
      </c>
      <c r="O27" s="3">
        <f>SUM('Landgericht Erstinstanz'!O27*'Landgericht Erstinstanz'!$B$8/$B$8,'Landgericht Berufung'!O27*'Landgericht Berufung'!$B$8/$B$8)</f>
        <v>2.9561107597160727E-2</v>
      </c>
      <c r="P27" s="3">
        <f>SUM('Landgericht Erstinstanz'!P27*'Landgericht Erstinstanz'!$B$8/$B$8,'Landgericht Berufung'!P27*'Landgericht Berufung'!$B$8/$B$8)</f>
        <v>1.9314507918842518E-2</v>
      </c>
      <c r="Q27" s="3">
        <f>SUM('Landgericht Erstinstanz'!Q27*'Landgericht Erstinstanz'!$B$8/$B$8,'Landgericht Berufung'!Q27*'Landgericht Berufung'!$B$8/$B$8)</f>
        <v>5.0311845871246097E-2</v>
      </c>
      <c r="R27" s="3">
        <f>SUM('Landgericht Erstinstanz'!R27*'Landgericht Erstinstanz'!$B$8/$B$8,'Landgericht Berufung'!R27*'Landgericht Berufung'!$B$8/$B$8)</f>
        <v>1.2222769864899903E-2</v>
      </c>
      <c r="S27" s="3">
        <f>SUM('Landgericht Erstinstanz'!S27*'Landgericht Erstinstanz'!$B$8/$B$8,'Landgericht Berufung'!S27*'Landgericht Berufung'!$B$8/$B$8)</f>
        <v>8.2228803784724254E-3</v>
      </c>
      <c r="T27" s="3">
        <f>SUM('Landgericht Erstinstanz'!T27*'Landgericht Erstinstanz'!$B$8/$B$8,'Landgericht Berufung'!T27*'Landgericht Berufung'!$B$8/$B$8)</f>
        <v>1.7224258307569462E-2</v>
      </c>
      <c r="U27" s="3">
        <f>SUM('Landgericht Erstinstanz'!U27*'Landgericht Erstinstanz'!$B$8/$B$8,'Landgericht Berufung'!U27*'Landgericht Berufung'!$B$8/$B$8)</f>
        <v>3.2498082261331218E-2</v>
      </c>
      <c r="V27" s="3">
        <f>SUM('Landgericht Erstinstanz'!V27*'Landgericht Erstinstanz'!$B$8/$B$8,'Landgericht Berufung'!V27*'Landgericht Berufung'!$B$8/$B$8)</f>
        <v>7.3647050069050955E-3</v>
      </c>
      <c r="W27" s="3">
        <f>SUM('Landgericht Erstinstanz'!W27*'Landgericht Erstinstanz'!$B$8/$B$8,'Landgericht Berufung'!W27*'Landgericht Berufung'!$B$8/$B$8)</f>
        <v>2.047710795548166E-2</v>
      </c>
      <c r="X27" s="3">
        <f>SUM('Landgericht Erstinstanz'!X27*'Landgericht Erstinstanz'!$B$8/$B$8,'Landgericht Berufung'!X27*'Landgericht Berufung'!$B$8/$B$8)</f>
        <v>0</v>
      </c>
      <c r="Y27" s="3">
        <f>SUM('Landgericht Erstinstanz'!Y27*'Landgericht Erstinstanz'!$B$8/$B$8,'Landgericht Berufung'!Y27*'Landgericht Berufung'!$B$8/$B$8)</f>
        <v>0</v>
      </c>
      <c r="Z27" s="3">
        <f>SUM('Landgericht Erstinstanz'!Z27*'Landgericht Erstinstanz'!$B$8/$B$8,'Landgericht Berufung'!Z27*'Landgericht Berufung'!$B$8/$B$8)</f>
        <v>0</v>
      </c>
      <c r="AA27" s="3">
        <f>SUM('Landgericht Erstinstanz'!AA27*'Landgericht Erstinstanz'!$B$8/$B$8,'Landgericht Berufung'!AA27*'Landgericht Berufung'!$B$8/$B$8)</f>
        <v>0</v>
      </c>
      <c r="AB27" s="3">
        <f>SUM('Landgericht Erstinstanz'!AB27*'Landgericht Erstinstanz'!$B$8/$B$8,'Landgericht Berufung'!AB27*'Landgericht Berufung'!$B$8/$B$8)</f>
        <v>4.1289356794031749E-2</v>
      </c>
      <c r="AC27" s="3">
        <f>SUM('Landgericht Erstinstanz'!AC27*'Landgericht Erstinstanz'!$B$8/$B$8,'Landgericht Berufung'!AC27*'Landgericht Berufung'!$B$8/$B$8)</f>
        <v>3.5937032765175785E-2</v>
      </c>
      <c r="AD27" s="3">
        <f>SUM('Landgericht Erstinstanz'!AD27*'Landgericht Erstinstanz'!$B$8/$B$8,'Landgericht Berufung'!AD27*'Landgericht Berufung'!$B$8/$B$8)</f>
        <v>4.0095036556187867E-2</v>
      </c>
      <c r="AE27" s="3">
        <f>SUM('Landgericht Erstinstanz'!AE27*'Landgericht Erstinstanz'!$B$8/$B$8,'Landgericht Berufung'!AE27*'Landgericht Berufung'!$B$8/$B$8)</f>
        <v>0</v>
      </c>
      <c r="AF27" s="4"/>
      <c r="AG27" s="4"/>
      <c r="AH27" s="4"/>
    </row>
    <row r="28" spans="1:34">
      <c r="A28" s="25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>
      <c r="A29" s="5" t="s">
        <v>54</v>
      </c>
      <c r="B29" s="16">
        <f>SUM('Landgericht Erstinstanz'!B29*'Landgericht Erstinstanz'!B4/B4,'Landgericht Berufung'!B29*'Landgericht Berufung'!B4/B4)</f>
        <v>13.141465033255889</v>
      </c>
      <c r="C29" s="16">
        <f>SUM('Landgericht Erstinstanz'!C29*'Landgericht Erstinstanz'!C4/C4,'Landgericht Berufung'!C29*'Landgericht Berufung'!C4/C4)</f>
        <v>11.977892012536804</v>
      </c>
      <c r="D29" s="16">
        <f>SUM('Landgericht Erstinstanz'!D29*'Landgericht Erstinstanz'!D4/D4,'Landgericht Berufung'!D29*'Landgericht Berufung'!D4/D4)</f>
        <v>11.984860141781613</v>
      </c>
      <c r="E29" s="16">
        <f>SUM('Landgericht Erstinstanz'!E29*'Landgericht Erstinstanz'!E4/E4,'Landgericht Berufung'!E29*'Landgericht Berufung'!E4/E4)</f>
        <v>8.2325724319578573</v>
      </c>
      <c r="F29" s="16">
        <f>SUM('Landgericht Erstinstanz'!F29*'Landgericht Erstinstanz'!F4/F4,'Landgericht Berufung'!F29*'Landgericht Berufung'!F4/F4)</f>
        <v>14.108790088471109</v>
      </c>
      <c r="G29" s="16">
        <f>SUM('Landgericht Erstinstanz'!G29*'Landgericht Erstinstanz'!G4/G4,'Landgericht Berufung'!G29*'Landgericht Berufung'!G4/G4)</f>
        <v>15.6221805801156</v>
      </c>
      <c r="H29" s="16">
        <f>SUM('Landgericht Erstinstanz'!H29*'Landgericht Erstinstanz'!H4/H4,'Landgericht Berufung'!H29*'Landgericht Berufung'!H4/H4)</f>
        <v>10.554681487815305</v>
      </c>
      <c r="I29" s="16">
        <f>SUM('Landgericht Erstinstanz'!I29*'Landgericht Erstinstanz'!I4/I4,'Landgericht Berufung'!I29*'Landgericht Berufung'!I4/I4)</f>
        <v>13.840033783783785</v>
      </c>
      <c r="J29" s="16">
        <f>SUM('Landgericht Erstinstanz'!J29*'Landgericht Erstinstanz'!J4/J4,'Landgericht Berufung'!J29*'Landgericht Berufung'!J4/J4)</f>
        <v>17.670943584623064</v>
      </c>
      <c r="K29" s="16">
        <f>SUM('Landgericht Erstinstanz'!K29*'Landgericht Erstinstanz'!K4/K4,'Landgericht Berufung'!K29*'Landgericht Berufung'!K4/K4)</f>
        <v>12.823776223776225</v>
      </c>
      <c r="L29" s="16">
        <f>SUM('Landgericht Erstinstanz'!L29*'Landgericht Erstinstanz'!L4/L4,'Landgericht Berufung'!L29*'Landgericht Berufung'!L4/L4)</f>
        <v>10.669689484827099</v>
      </c>
      <c r="M29" s="16">
        <f>SUM('Landgericht Erstinstanz'!M29*'Landgericht Erstinstanz'!M4/M4,'Landgericht Berufung'!M29*'Landgericht Berufung'!M4/M4)</f>
        <v>16.402371080590825</v>
      </c>
      <c r="N29" s="16">
        <f>SUM('Landgericht Erstinstanz'!N29*'Landgericht Erstinstanz'!N4/N4,'Landgericht Berufung'!N29*'Landgericht Berufung'!N4/N4)</f>
        <v>17.8665089294396</v>
      </c>
      <c r="O29" s="16">
        <f>SUM('Landgericht Erstinstanz'!O29*'Landgericht Erstinstanz'!O4/O4,'Landgericht Berufung'!O29*'Landgericht Berufung'!O4/O4)</f>
        <v>12.739182692307692</v>
      </c>
      <c r="P29" s="16">
        <f>SUM('Landgericht Erstinstanz'!P29*'Landgericht Erstinstanz'!P4/P4,'Landgericht Berufung'!P29*'Landgericht Berufung'!P4/P4)</f>
        <v>11.260340564059224</v>
      </c>
      <c r="Q29" s="16">
        <f>SUM('Landgericht Erstinstanz'!Q29*'Landgericht Erstinstanz'!Q4/Q4,'Landgericht Berufung'!Q29*'Landgericht Berufung'!Q4/Q4)</f>
        <v>15.421192586623691</v>
      </c>
      <c r="R29" s="16">
        <f>SUM('Landgericht Erstinstanz'!R29*'Landgericht Erstinstanz'!R4/R4,'Landgericht Berufung'!R29*'Landgericht Berufung'!R4/R4)</f>
        <v>10.400968979644926</v>
      </c>
      <c r="S29" s="16">
        <f>SUM('Landgericht Erstinstanz'!S29*'Landgericht Erstinstanz'!S4/S4,'Landgericht Berufung'!S29*'Landgericht Berufung'!S4/S4)</f>
        <v>9.6702652345462514</v>
      </c>
      <c r="T29" s="16">
        <f>SUM('Landgericht Erstinstanz'!T29*'Landgericht Erstinstanz'!T4/T4,'Landgericht Berufung'!T29*'Landgericht Berufung'!T4/T4)</f>
        <v>12.445023487085091</v>
      </c>
      <c r="U29" s="16">
        <f>SUM('Landgericht Erstinstanz'!U29*'Landgericht Erstinstanz'!U4/U4,'Landgericht Berufung'!U29*'Landgericht Berufung'!U4/U4)</f>
        <v>14.120076884920634</v>
      </c>
      <c r="V29" s="16">
        <f>SUM('Landgericht Erstinstanz'!V29*'Landgericht Erstinstanz'!V4/V4,'Landgericht Berufung'!V29*'Landgericht Berufung'!V4/V4)</f>
        <v>9.9659327450233075</v>
      </c>
      <c r="W29" s="16">
        <f>SUM('Landgericht Erstinstanz'!W29*'Landgericht Erstinstanz'!W4/W4,'Landgericht Berufung'!W29*'Landgericht Berufung'!W4/W4)</f>
        <v>13.920723917672108</v>
      </c>
      <c r="X29" s="16">
        <f>SUM('Landgericht Erstinstanz'!X29*'Landgericht Erstinstanz'!X4/X4,'Landgericht Berufung'!X29*'Landgericht Berufung'!X4/X4)</f>
        <v>9.1931633383204314</v>
      </c>
      <c r="Y29" s="16">
        <f>SUM('Landgericht Erstinstanz'!Y29*'Landgericht Erstinstanz'!Y4/Y4,'Landgericht Berufung'!Y29*'Landgericht Berufung'!Y4/Y4)</f>
        <v>11.40316</v>
      </c>
      <c r="Z29" s="16">
        <f>SUM('Landgericht Erstinstanz'!Z29*'Landgericht Erstinstanz'!Z4/Z4,'Landgericht Berufung'!Z29*'Landgericht Berufung'!Z4/Z4)</f>
        <v>0.75896147403685099</v>
      </c>
      <c r="AA29" s="16">
        <f>SUM('Landgericht Erstinstanz'!AA29*'Landgericht Erstinstanz'!AA4/AA4,'Landgericht Berufung'!AA29*'Landgericht Berufung'!AA4/AA4)</f>
        <v>7.883867946616717</v>
      </c>
      <c r="AB29" s="16">
        <f>SUM('Landgericht Erstinstanz'!AB29*'Landgericht Erstinstanz'!AB4/AB4,'Landgericht Berufung'!AB29*'Landgericht Berufung'!AB4/AB4)</f>
        <v>17.394916521305756</v>
      </c>
      <c r="AC29" s="16">
        <f>SUM('Landgericht Erstinstanz'!AC29*'Landgericht Erstinstanz'!AC4/AC4,'Landgericht Berufung'!AC29*'Landgericht Berufung'!AC4/AC4)</f>
        <v>14.32700117469374</v>
      </c>
      <c r="AD29" s="16">
        <f>SUM('Landgericht Erstinstanz'!AD29*'Landgericht Erstinstanz'!AD4/AD4,'Landgericht Berufung'!AD29*'Landgericht Berufung'!AD4/AD4)</f>
        <v>15.581769911504423</v>
      </c>
      <c r="AE29" s="16">
        <f>SUM('Landgericht Erstinstanz'!AE29*'Landgericht Erstinstanz'!AE4/AE4,'Landgericht Berufung'!AE29*'Landgericht Berufung'!AE4/AE4)</f>
        <v>14.091514276547963</v>
      </c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>
      <c r="A33" s="23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29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="150" zoomScaleNormal="150" zoomScalePageLayoutView="150" workbookViewId="0">
      <pane xSplit="1" topLeftCell="B1" activePane="topRight" state="frozen"/>
      <selection activeCell="A36" sqref="A36:XFD55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>
      <c r="A1" s="10" t="s">
        <v>166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>
      <c r="A2" s="12" t="s">
        <v>58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308026</v>
      </c>
      <c r="C4" s="2">
        <v>37373</v>
      </c>
      <c r="D4" s="2">
        <v>15734</v>
      </c>
      <c r="E4" s="2">
        <v>21639</v>
      </c>
      <c r="F4" s="2">
        <v>52007</v>
      </c>
      <c r="G4" s="2">
        <v>34343</v>
      </c>
      <c r="H4" s="2">
        <v>10370</v>
      </c>
      <c r="I4" s="2">
        <v>7294</v>
      </c>
      <c r="J4" s="2">
        <v>17919</v>
      </c>
      <c r="K4" s="2">
        <v>7272</v>
      </c>
      <c r="L4" s="2">
        <v>2499</v>
      </c>
      <c r="M4" s="2">
        <v>13954</v>
      </c>
      <c r="N4" s="2">
        <v>26759</v>
      </c>
      <c r="O4" s="2">
        <v>4114</v>
      </c>
      <c r="P4" s="2">
        <v>27742</v>
      </c>
      <c r="Q4" s="2">
        <v>6872</v>
      </c>
      <c r="R4" s="2">
        <v>12979</v>
      </c>
      <c r="S4" s="2">
        <v>7891</v>
      </c>
      <c r="T4" s="2">
        <v>72608</v>
      </c>
      <c r="U4" s="2">
        <v>21207</v>
      </c>
      <c r="V4" s="2">
        <v>29333</v>
      </c>
      <c r="W4" s="2">
        <v>22068</v>
      </c>
      <c r="X4" s="2">
        <v>13153</v>
      </c>
      <c r="Y4" s="2">
        <v>8622</v>
      </c>
      <c r="Z4" s="2">
        <v>4531</v>
      </c>
      <c r="AA4" s="2">
        <v>3660</v>
      </c>
      <c r="AB4" s="2">
        <v>10122</v>
      </c>
      <c r="AC4" s="2">
        <v>4845</v>
      </c>
      <c r="AD4" s="2">
        <v>8834</v>
      </c>
      <c r="AE4" s="2">
        <v>5165</v>
      </c>
      <c r="AF4" s="4"/>
      <c r="AG4" s="4" t="s">
        <v>62</v>
      </c>
      <c r="AH4" s="4"/>
      <c r="AI4" s="4"/>
    </row>
    <row r="5" spans="1:35">
      <c r="A5" s="4" t="s">
        <v>39</v>
      </c>
      <c r="B5" s="2">
        <v>87412</v>
      </c>
      <c r="C5" s="2">
        <v>12710</v>
      </c>
      <c r="D5" s="2">
        <v>5178</v>
      </c>
      <c r="E5" s="2">
        <v>7532</v>
      </c>
      <c r="F5" s="2">
        <v>16110</v>
      </c>
      <c r="G5" s="2">
        <v>10161</v>
      </c>
      <c r="H5" s="2">
        <v>3474</v>
      </c>
      <c r="I5" s="2">
        <v>2475</v>
      </c>
      <c r="J5" s="2">
        <v>4332</v>
      </c>
      <c r="K5" s="2">
        <v>1795</v>
      </c>
      <c r="L5" s="2">
        <v>761</v>
      </c>
      <c r="M5" s="2">
        <v>3365</v>
      </c>
      <c r="N5" s="2">
        <v>7787</v>
      </c>
      <c r="O5" s="2">
        <v>1134</v>
      </c>
      <c r="P5" s="2">
        <v>7692</v>
      </c>
      <c r="Q5" s="2">
        <v>1047</v>
      </c>
      <c r="R5" s="2">
        <v>4125</v>
      </c>
      <c r="S5" s="2">
        <v>2520</v>
      </c>
      <c r="T5" s="2">
        <v>18591</v>
      </c>
      <c r="U5" s="2">
        <v>4640</v>
      </c>
      <c r="V5" s="2">
        <v>8694</v>
      </c>
      <c r="W5" s="2">
        <v>5257</v>
      </c>
      <c r="X5" s="2">
        <v>3666</v>
      </c>
      <c r="Y5" s="2">
        <v>2305</v>
      </c>
      <c r="Z5" s="2">
        <v>1361</v>
      </c>
      <c r="AA5" s="2">
        <v>1116</v>
      </c>
      <c r="AB5" s="2">
        <v>2859</v>
      </c>
      <c r="AC5" s="2">
        <v>1168</v>
      </c>
      <c r="AD5" s="2">
        <v>2772</v>
      </c>
      <c r="AE5" s="2">
        <v>1554</v>
      </c>
      <c r="AF5" s="4"/>
      <c r="AG5" s="4" t="s">
        <v>63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301296</v>
      </c>
      <c r="C7" s="2">
        <v>37243</v>
      </c>
      <c r="D7" s="2">
        <v>15608</v>
      </c>
      <c r="E7" s="2">
        <v>21635</v>
      </c>
      <c r="F7" s="2">
        <v>51523</v>
      </c>
      <c r="G7" s="2">
        <v>34086</v>
      </c>
      <c r="H7" s="2">
        <v>10261</v>
      </c>
      <c r="I7" s="2">
        <v>7176</v>
      </c>
      <c r="J7" s="2">
        <v>17064</v>
      </c>
      <c r="K7" s="2">
        <v>7167</v>
      </c>
      <c r="L7" s="2">
        <v>2388</v>
      </c>
      <c r="M7" s="2">
        <v>13905</v>
      </c>
      <c r="N7" s="2">
        <v>26745</v>
      </c>
      <c r="O7" s="2">
        <v>3556</v>
      </c>
      <c r="P7" s="2">
        <v>25833</v>
      </c>
      <c r="Q7" s="2">
        <v>6467</v>
      </c>
      <c r="R7" s="2">
        <v>11947</v>
      </c>
      <c r="S7" s="2">
        <v>7419</v>
      </c>
      <c r="T7" s="2">
        <v>71256</v>
      </c>
      <c r="U7" s="2">
        <v>20998</v>
      </c>
      <c r="V7" s="2">
        <v>28806</v>
      </c>
      <c r="W7" s="2">
        <v>21452</v>
      </c>
      <c r="X7" s="2">
        <v>13145</v>
      </c>
      <c r="Y7" s="2">
        <v>8616</v>
      </c>
      <c r="Z7" s="2">
        <v>4529</v>
      </c>
      <c r="AA7" s="2">
        <v>3656</v>
      </c>
      <c r="AB7" s="2">
        <v>10075</v>
      </c>
      <c r="AC7" s="2">
        <v>4629</v>
      </c>
      <c r="AD7" s="2">
        <v>7987</v>
      </c>
      <c r="AE7" s="2">
        <v>5124</v>
      </c>
      <c r="AF7" s="4"/>
      <c r="AG7" s="4" t="s">
        <v>64</v>
      </c>
      <c r="AH7" s="4"/>
      <c r="AI7" s="4"/>
    </row>
    <row r="8" spans="1:35">
      <c r="A8" s="5" t="s">
        <v>46</v>
      </c>
      <c r="B8" s="9">
        <f>B4-B7</f>
        <v>6730</v>
      </c>
      <c r="C8" s="9">
        <f t="shared" ref="C8:AE8" si="0">C4-C7</f>
        <v>130</v>
      </c>
      <c r="D8" s="9">
        <f t="shared" si="0"/>
        <v>126</v>
      </c>
      <c r="E8" s="9">
        <f t="shared" si="0"/>
        <v>4</v>
      </c>
      <c r="F8" s="9">
        <f t="shared" si="0"/>
        <v>484</v>
      </c>
      <c r="G8" s="9">
        <f t="shared" si="0"/>
        <v>257</v>
      </c>
      <c r="H8" s="9">
        <f t="shared" si="0"/>
        <v>109</v>
      </c>
      <c r="I8" s="9">
        <f t="shared" si="0"/>
        <v>118</v>
      </c>
      <c r="J8" s="9">
        <f t="shared" si="0"/>
        <v>855</v>
      </c>
      <c r="K8" s="9">
        <f t="shared" si="0"/>
        <v>105</v>
      </c>
      <c r="L8" s="9">
        <f t="shared" si="0"/>
        <v>111</v>
      </c>
      <c r="M8" s="9">
        <f t="shared" si="0"/>
        <v>49</v>
      </c>
      <c r="N8" s="9">
        <f t="shared" si="0"/>
        <v>14</v>
      </c>
      <c r="O8" s="9">
        <f t="shared" si="0"/>
        <v>558</v>
      </c>
      <c r="P8" s="9">
        <f t="shared" si="0"/>
        <v>1909</v>
      </c>
      <c r="Q8" s="9">
        <f t="shared" si="0"/>
        <v>405</v>
      </c>
      <c r="R8" s="9">
        <f t="shared" si="0"/>
        <v>1032</v>
      </c>
      <c r="S8" s="9">
        <f t="shared" si="0"/>
        <v>472</v>
      </c>
      <c r="T8" s="9">
        <f t="shared" si="0"/>
        <v>1352</v>
      </c>
      <c r="U8" s="9">
        <f t="shared" si="0"/>
        <v>209</v>
      </c>
      <c r="V8" s="9">
        <f t="shared" si="0"/>
        <v>527</v>
      </c>
      <c r="W8" s="9">
        <f t="shared" si="0"/>
        <v>616</v>
      </c>
      <c r="X8" s="9">
        <f t="shared" si="0"/>
        <v>8</v>
      </c>
      <c r="Y8" s="9">
        <f t="shared" si="0"/>
        <v>6</v>
      </c>
      <c r="Z8" s="9">
        <f t="shared" si="0"/>
        <v>2</v>
      </c>
      <c r="AA8" s="9">
        <f t="shared" si="0"/>
        <v>4</v>
      </c>
      <c r="AB8" s="9">
        <f t="shared" si="0"/>
        <v>47</v>
      </c>
      <c r="AC8" s="9">
        <f t="shared" si="0"/>
        <v>216</v>
      </c>
      <c r="AD8" s="9">
        <f t="shared" si="0"/>
        <v>847</v>
      </c>
      <c r="AE8" s="9">
        <f t="shared" si="0"/>
        <v>41</v>
      </c>
      <c r="AF8" s="4"/>
      <c r="AG8" s="4"/>
      <c r="AH8" s="4"/>
      <c r="AI8" s="4"/>
    </row>
    <row r="9" spans="1:35">
      <c r="A9" s="5" t="s">
        <v>38</v>
      </c>
      <c r="B9" s="3">
        <f>B8/B4</f>
        <v>2.1848804971008939E-2</v>
      </c>
      <c r="C9" s="3">
        <f t="shared" ref="C9:AE9" si="1">C8/C4</f>
        <v>3.4784470071977094E-3</v>
      </c>
      <c r="D9" s="3">
        <f t="shared" si="1"/>
        <v>8.0081352485064199E-3</v>
      </c>
      <c r="E9" s="3">
        <f t="shared" si="1"/>
        <v>1.8485142566662045E-4</v>
      </c>
      <c r="F9" s="3">
        <f t="shared" si="1"/>
        <v>9.3064395177572257E-3</v>
      </c>
      <c r="G9" s="3">
        <f t="shared" si="1"/>
        <v>7.4833299362315467E-3</v>
      </c>
      <c r="H9" s="3">
        <f t="shared" si="1"/>
        <v>1.0511089681774348E-2</v>
      </c>
      <c r="I9" s="3">
        <f t="shared" si="1"/>
        <v>1.6177680285165891E-2</v>
      </c>
      <c r="J9" s="3">
        <f t="shared" si="1"/>
        <v>4.7714716223003516E-2</v>
      </c>
      <c r="K9" s="3">
        <f t="shared" si="1"/>
        <v>1.4438943894389438E-2</v>
      </c>
      <c r="L9" s="3">
        <f t="shared" si="1"/>
        <v>4.441776710684274E-2</v>
      </c>
      <c r="M9" s="3">
        <f t="shared" si="1"/>
        <v>3.5115379102766231E-3</v>
      </c>
      <c r="N9" s="3">
        <f t="shared" si="1"/>
        <v>5.2318845995739753E-4</v>
      </c>
      <c r="O9" s="3">
        <f t="shared" si="1"/>
        <v>0.13563441905687895</v>
      </c>
      <c r="P9" s="3">
        <f t="shared" si="1"/>
        <v>6.8812630668300775E-2</v>
      </c>
      <c r="Q9" s="3">
        <f t="shared" si="1"/>
        <v>5.8934807916181609E-2</v>
      </c>
      <c r="R9" s="3">
        <f t="shared" si="1"/>
        <v>7.9513059557747123E-2</v>
      </c>
      <c r="S9" s="3">
        <f t="shared" si="1"/>
        <v>5.9814979090102652E-2</v>
      </c>
      <c r="T9" s="3">
        <f t="shared" si="1"/>
        <v>1.8620537681798149E-2</v>
      </c>
      <c r="U9" s="3">
        <f t="shared" si="1"/>
        <v>9.8552364785212433E-3</v>
      </c>
      <c r="V9" s="3">
        <f t="shared" si="1"/>
        <v>1.7966113251286945E-2</v>
      </c>
      <c r="W9" s="3">
        <f t="shared" si="1"/>
        <v>2.7913721225303608E-2</v>
      </c>
      <c r="X9" s="3">
        <f t="shared" si="1"/>
        <v>6.082262601687828E-4</v>
      </c>
      <c r="Y9" s="3">
        <f t="shared" si="1"/>
        <v>6.9589422407794019E-4</v>
      </c>
      <c r="Z9" s="3">
        <f t="shared" si="1"/>
        <v>4.4140366365040833E-4</v>
      </c>
      <c r="AA9" s="3">
        <f t="shared" si="1"/>
        <v>1.092896174863388E-3</v>
      </c>
      <c r="AB9" s="3">
        <f t="shared" si="1"/>
        <v>4.643351116380162E-3</v>
      </c>
      <c r="AC9" s="3">
        <f t="shared" si="1"/>
        <v>4.4582043343653253E-2</v>
      </c>
      <c r="AD9" s="3">
        <f t="shared" si="1"/>
        <v>9.5879556259904908E-2</v>
      </c>
      <c r="AE9" s="3">
        <f t="shared" si="1"/>
        <v>7.938044530493708E-3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3059</v>
      </c>
      <c r="C11" s="2">
        <v>63</v>
      </c>
      <c r="D11" s="2">
        <v>61</v>
      </c>
      <c r="E11" s="2">
        <v>2</v>
      </c>
      <c r="F11" s="2">
        <v>327</v>
      </c>
      <c r="G11" s="2">
        <v>177</v>
      </c>
      <c r="H11" s="2">
        <v>65</v>
      </c>
      <c r="I11" s="2">
        <v>85</v>
      </c>
      <c r="J11" s="2">
        <v>164</v>
      </c>
      <c r="K11" s="2">
        <v>67</v>
      </c>
      <c r="L11" s="2">
        <v>80</v>
      </c>
      <c r="M11" s="2">
        <v>40</v>
      </c>
      <c r="N11" s="2">
        <v>12</v>
      </c>
      <c r="O11" s="2">
        <v>181</v>
      </c>
      <c r="P11" s="2">
        <v>841</v>
      </c>
      <c r="Q11" s="2">
        <v>128</v>
      </c>
      <c r="R11" s="2">
        <v>448</v>
      </c>
      <c r="S11" s="2">
        <v>265</v>
      </c>
      <c r="T11" s="2">
        <v>749</v>
      </c>
      <c r="U11" s="2">
        <v>152</v>
      </c>
      <c r="V11" s="2">
        <v>266</v>
      </c>
      <c r="W11" s="2">
        <v>331</v>
      </c>
      <c r="X11" s="2">
        <v>4</v>
      </c>
      <c r="Y11" s="2">
        <v>3</v>
      </c>
      <c r="Z11" s="2">
        <v>1</v>
      </c>
      <c r="AA11" s="2">
        <v>4</v>
      </c>
      <c r="AB11" s="2">
        <v>26</v>
      </c>
      <c r="AC11" s="2">
        <v>97</v>
      </c>
      <c r="AD11" s="2">
        <v>380</v>
      </c>
      <c r="AE11" s="2">
        <v>24</v>
      </c>
      <c r="AF11" s="4"/>
      <c r="AG11" s="4" t="s">
        <v>65</v>
      </c>
      <c r="AH11" s="4"/>
      <c r="AI11" s="4"/>
    </row>
    <row r="12" spans="1:35">
      <c r="A12" s="4" t="s">
        <v>43</v>
      </c>
      <c r="B12" s="2">
        <v>2743</v>
      </c>
      <c r="C12" s="2">
        <v>54</v>
      </c>
      <c r="D12" s="2">
        <v>53</v>
      </c>
      <c r="E12" s="2">
        <v>1</v>
      </c>
      <c r="F12" s="2">
        <v>305</v>
      </c>
      <c r="G12" s="2">
        <v>161</v>
      </c>
      <c r="H12" s="2">
        <v>61</v>
      </c>
      <c r="I12" s="2">
        <v>83</v>
      </c>
      <c r="J12" s="2">
        <v>159</v>
      </c>
      <c r="K12" s="2">
        <v>64</v>
      </c>
      <c r="L12" s="2">
        <v>76</v>
      </c>
      <c r="M12" s="2">
        <v>35</v>
      </c>
      <c r="N12" s="2">
        <v>8</v>
      </c>
      <c r="O12" s="2">
        <v>174</v>
      </c>
      <c r="P12" s="2">
        <v>810</v>
      </c>
      <c r="Q12" s="2">
        <v>128</v>
      </c>
      <c r="R12" s="2">
        <v>424</v>
      </c>
      <c r="S12" s="2">
        <v>258</v>
      </c>
      <c r="T12" s="2">
        <v>554</v>
      </c>
      <c r="U12" s="2">
        <v>85</v>
      </c>
      <c r="V12" s="2">
        <v>254</v>
      </c>
      <c r="W12" s="2">
        <v>215</v>
      </c>
      <c r="X12" s="2">
        <v>1</v>
      </c>
      <c r="Y12" s="2">
        <v>1</v>
      </c>
      <c r="Z12" s="2">
        <v>0</v>
      </c>
      <c r="AA12" s="2">
        <v>4</v>
      </c>
      <c r="AB12" s="2">
        <v>22</v>
      </c>
      <c r="AC12" s="2">
        <v>92</v>
      </c>
      <c r="AD12" s="2">
        <v>368</v>
      </c>
      <c r="AE12" s="2">
        <v>17</v>
      </c>
      <c r="AF12" s="4"/>
      <c r="AG12" s="4" t="s">
        <v>66</v>
      </c>
      <c r="AH12" s="4"/>
      <c r="AI12" s="4"/>
    </row>
    <row r="13" spans="1:35" s="15" customFormat="1">
      <c r="A13" s="5" t="s">
        <v>55</v>
      </c>
      <c r="B13" s="3">
        <f>B11/B8</f>
        <v>0.45453194650817236</v>
      </c>
      <c r="C13" s="3">
        <f t="shared" ref="C13:AE13" si="2">C11/C8</f>
        <v>0.48461538461538461</v>
      </c>
      <c r="D13" s="3">
        <f t="shared" si="2"/>
        <v>0.48412698412698413</v>
      </c>
      <c r="E13" s="3">
        <f t="shared" si="2"/>
        <v>0.5</v>
      </c>
      <c r="F13" s="3">
        <f t="shared" si="2"/>
        <v>0.67561983471074383</v>
      </c>
      <c r="G13" s="3">
        <f t="shared" si="2"/>
        <v>0.68871595330739299</v>
      </c>
      <c r="H13" s="3">
        <f t="shared" si="2"/>
        <v>0.59633027522935778</v>
      </c>
      <c r="I13" s="3">
        <f t="shared" si="2"/>
        <v>0.72033898305084743</v>
      </c>
      <c r="J13" s="3">
        <f t="shared" si="2"/>
        <v>0.19181286549707602</v>
      </c>
      <c r="K13" s="3">
        <f t="shared" si="2"/>
        <v>0.63809523809523805</v>
      </c>
      <c r="L13" s="3">
        <f t="shared" si="2"/>
        <v>0.72072072072072069</v>
      </c>
      <c r="M13" s="3">
        <f t="shared" si="2"/>
        <v>0.81632653061224492</v>
      </c>
      <c r="N13" s="3">
        <f t="shared" si="2"/>
        <v>0.8571428571428571</v>
      </c>
      <c r="O13" s="3">
        <f t="shared" si="2"/>
        <v>0.32437275985663083</v>
      </c>
      <c r="P13" s="3">
        <f t="shared" si="2"/>
        <v>0.44054478784704032</v>
      </c>
      <c r="Q13" s="3">
        <f t="shared" si="2"/>
        <v>0.31604938271604938</v>
      </c>
      <c r="R13" s="3">
        <f t="shared" si="2"/>
        <v>0.43410852713178294</v>
      </c>
      <c r="S13" s="3">
        <f t="shared" si="2"/>
        <v>0.56144067796610164</v>
      </c>
      <c r="T13" s="3">
        <f t="shared" si="2"/>
        <v>0.55399408284023666</v>
      </c>
      <c r="U13" s="3">
        <f t="shared" si="2"/>
        <v>0.72727272727272729</v>
      </c>
      <c r="V13" s="3">
        <f t="shared" si="2"/>
        <v>0.50474383301707781</v>
      </c>
      <c r="W13" s="3">
        <f t="shared" si="2"/>
        <v>0.53733766233766234</v>
      </c>
      <c r="X13" s="3">
        <f t="shared" si="2"/>
        <v>0.5</v>
      </c>
      <c r="Y13" s="3">
        <f t="shared" si="2"/>
        <v>0.5</v>
      </c>
      <c r="Z13" s="3">
        <f t="shared" si="2"/>
        <v>0.5</v>
      </c>
      <c r="AA13" s="3">
        <f t="shared" si="2"/>
        <v>1</v>
      </c>
      <c r="AB13" s="3">
        <f t="shared" si="2"/>
        <v>0.55319148936170215</v>
      </c>
      <c r="AC13" s="3">
        <f t="shared" si="2"/>
        <v>0.44907407407407407</v>
      </c>
      <c r="AD13" s="3">
        <f t="shared" si="2"/>
        <v>0.44864226682408498</v>
      </c>
      <c r="AE13" s="3">
        <f t="shared" si="2"/>
        <v>0.58536585365853655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0.4075780089153046</v>
      </c>
      <c r="C14" s="3">
        <f t="shared" si="3"/>
        <v>0.41538461538461541</v>
      </c>
      <c r="D14" s="3">
        <f t="shared" si="3"/>
        <v>0.42063492063492064</v>
      </c>
      <c r="E14" s="3">
        <f t="shared" si="3"/>
        <v>0.25</v>
      </c>
      <c r="F14" s="3">
        <f t="shared" si="3"/>
        <v>0.6301652892561983</v>
      </c>
      <c r="G14" s="3">
        <f t="shared" si="3"/>
        <v>0.62645914396887159</v>
      </c>
      <c r="H14" s="3">
        <f t="shared" si="3"/>
        <v>0.55963302752293576</v>
      </c>
      <c r="I14" s="3">
        <f t="shared" si="3"/>
        <v>0.70338983050847459</v>
      </c>
      <c r="J14" s="3">
        <f t="shared" si="3"/>
        <v>0.18596491228070175</v>
      </c>
      <c r="K14" s="3">
        <f t="shared" si="3"/>
        <v>0.60952380952380958</v>
      </c>
      <c r="L14" s="3">
        <f t="shared" si="3"/>
        <v>0.68468468468468469</v>
      </c>
      <c r="M14" s="3">
        <f t="shared" si="3"/>
        <v>0.7142857142857143</v>
      </c>
      <c r="N14" s="3">
        <f t="shared" si="3"/>
        <v>0.5714285714285714</v>
      </c>
      <c r="O14" s="3">
        <f t="shared" si="3"/>
        <v>0.31182795698924731</v>
      </c>
      <c r="P14" s="3">
        <f t="shared" si="3"/>
        <v>0.42430591932949185</v>
      </c>
      <c r="Q14" s="3">
        <f t="shared" si="3"/>
        <v>0.31604938271604938</v>
      </c>
      <c r="R14" s="3">
        <f t="shared" si="3"/>
        <v>0.41085271317829458</v>
      </c>
      <c r="S14" s="3">
        <f t="shared" si="3"/>
        <v>0.54661016949152541</v>
      </c>
      <c r="T14" s="3">
        <f t="shared" si="3"/>
        <v>0.40976331360946744</v>
      </c>
      <c r="U14" s="3">
        <f t="shared" si="3"/>
        <v>0.40669856459330145</v>
      </c>
      <c r="V14" s="3">
        <f t="shared" si="3"/>
        <v>0.48197343453510438</v>
      </c>
      <c r="W14" s="3">
        <f t="shared" si="3"/>
        <v>0.34902597402597402</v>
      </c>
      <c r="X14" s="3">
        <f t="shared" si="3"/>
        <v>0.125</v>
      </c>
      <c r="Y14" s="3">
        <f t="shared" si="3"/>
        <v>0.16666666666666666</v>
      </c>
      <c r="Z14" s="3">
        <f t="shared" si="3"/>
        <v>0</v>
      </c>
      <c r="AA14" s="3">
        <f t="shared" si="3"/>
        <v>1</v>
      </c>
      <c r="AB14" s="3">
        <f t="shared" si="3"/>
        <v>0.46808510638297873</v>
      </c>
      <c r="AC14" s="3">
        <f t="shared" si="3"/>
        <v>0.42592592592592593</v>
      </c>
      <c r="AD14" s="3">
        <f t="shared" si="3"/>
        <v>0.4344746162927981</v>
      </c>
      <c r="AE14" s="3">
        <f t="shared" si="3"/>
        <v>0.41463414634146339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55</v>
      </c>
      <c r="C16" s="2">
        <v>2</v>
      </c>
      <c r="D16" s="2">
        <v>2</v>
      </c>
      <c r="E16" s="2">
        <v>0</v>
      </c>
      <c r="F16" s="2">
        <v>4</v>
      </c>
      <c r="G16" s="2">
        <v>1</v>
      </c>
      <c r="H16" s="2">
        <v>2</v>
      </c>
      <c r="I16" s="2">
        <v>1</v>
      </c>
      <c r="J16" s="2">
        <v>0</v>
      </c>
      <c r="K16" s="2">
        <v>4</v>
      </c>
      <c r="L16" s="2">
        <v>6</v>
      </c>
      <c r="M16" s="2">
        <v>0</v>
      </c>
      <c r="N16" s="2">
        <v>0</v>
      </c>
      <c r="O16" s="2">
        <v>7</v>
      </c>
      <c r="P16" s="2">
        <v>15</v>
      </c>
      <c r="Q16" s="2">
        <v>5</v>
      </c>
      <c r="R16" s="2">
        <v>8</v>
      </c>
      <c r="S16" s="2">
        <v>2</v>
      </c>
      <c r="T16" s="2">
        <v>10</v>
      </c>
      <c r="U16" s="2">
        <v>3</v>
      </c>
      <c r="V16" s="2">
        <v>5</v>
      </c>
      <c r="W16" s="2">
        <v>2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1</v>
      </c>
      <c r="AD16" s="2">
        <v>5</v>
      </c>
      <c r="AE16" s="2">
        <v>0</v>
      </c>
      <c r="AF16" s="4"/>
      <c r="AG16" s="4" t="s">
        <v>67</v>
      </c>
      <c r="AH16" s="4"/>
      <c r="AI16" s="4"/>
    </row>
    <row r="17" spans="1:46">
      <c r="A17" s="4" t="s">
        <v>57</v>
      </c>
      <c r="B17" s="2">
        <v>3616</v>
      </c>
      <c r="C17" s="2">
        <v>65</v>
      </c>
      <c r="D17" s="2">
        <v>63</v>
      </c>
      <c r="E17" s="2">
        <v>2</v>
      </c>
      <c r="F17" s="2">
        <v>153</v>
      </c>
      <c r="G17" s="2">
        <v>79</v>
      </c>
      <c r="H17" s="2">
        <v>42</v>
      </c>
      <c r="I17" s="2">
        <v>32</v>
      </c>
      <c r="J17" s="2">
        <v>691</v>
      </c>
      <c r="K17" s="2">
        <v>34</v>
      </c>
      <c r="L17" s="2">
        <v>25</v>
      </c>
      <c r="M17" s="2">
        <v>9</v>
      </c>
      <c r="N17" s="2">
        <v>2</v>
      </c>
      <c r="O17" s="2">
        <v>370</v>
      </c>
      <c r="P17" s="2">
        <v>1053</v>
      </c>
      <c r="Q17" s="2">
        <v>272</v>
      </c>
      <c r="R17" s="2">
        <v>576</v>
      </c>
      <c r="S17" s="2">
        <v>205</v>
      </c>
      <c r="T17" s="2">
        <v>593</v>
      </c>
      <c r="U17" s="2">
        <v>54</v>
      </c>
      <c r="V17" s="2">
        <v>256</v>
      </c>
      <c r="W17" s="2">
        <v>283</v>
      </c>
      <c r="X17" s="2">
        <v>4</v>
      </c>
      <c r="Y17" s="2">
        <v>3</v>
      </c>
      <c r="Z17" s="2">
        <v>1</v>
      </c>
      <c r="AA17" s="2">
        <v>0</v>
      </c>
      <c r="AB17" s="2">
        <v>20</v>
      </c>
      <c r="AC17" s="2">
        <v>118</v>
      </c>
      <c r="AD17" s="2">
        <v>462</v>
      </c>
      <c r="AE17" s="2">
        <v>17</v>
      </c>
      <c r="AF17" s="4"/>
      <c r="AG17" s="4" t="s">
        <v>68</v>
      </c>
      <c r="AH17" s="4"/>
      <c r="AI17" s="4"/>
    </row>
    <row r="18" spans="1:46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>
      <c r="A20" s="26" t="s">
        <v>115</v>
      </c>
      <c r="B20" s="27">
        <v>4.6062407132243688E-2</v>
      </c>
      <c r="C20" s="27">
        <v>0.11538461538461538</v>
      </c>
      <c r="D20" s="27">
        <v>0.11904761904761903</v>
      </c>
      <c r="E20" s="27">
        <v>0</v>
      </c>
      <c r="F20" s="27">
        <v>4.3388429752066117E-2</v>
      </c>
      <c r="G20" s="27">
        <v>3.8910505836575876E-2</v>
      </c>
      <c r="H20" s="27">
        <v>5.5045871559633038E-2</v>
      </c>
      <c r="I20" s="27">
        <v>4.2372881355932195E-2</v>
      </c>
      <c r="J20" s="27">
        <v>1.1695906432748538E-3</v>
      </c>
      <c r="K20" s="27">
        <v>4.7619047619047616E-2</v>
      </c>
      <c r="L20" s="27">
        <v>9.0090090090090089E-3</v>
      </c>
      <c r="M20" s="27">
        <v>2.0408163265306124E-2</v>
      </c>
      <c r="N20" s="27">
        <v>0</v>
      </c>
      <c r="O20" s="27">
        <v>2.6881720430107524E-2</v>
      </c>
      <c r="P20" s="27">
        <v>5.2383446830801469E-2</v>
      </c>
      <c r="Q20" s="27">
        <v>1.7283950617283949E-2</v>
      </c>
      <c r="R20" s="27">
        <v>6.6860465116279064E-2</v>
      </c>
      <c r="S20" s="27">
        <v>5.0847457627118647E-2</v>
      </c>
      <c r="T20" s="27">
        <v>9.1715976331360943E-2</v>
      </c>
      <c r="U20" s="27">
        <v>9.569377990430622E-2</v>
      </c>
      <c r="V20" s="27">
        <v>7.7798861480075907E-2</v>
      </c>
      <c r="W20" s="27">
        <v>0.10227272727272728</v>
      </c>
      <c r="X20" s="27">
        <v>0.25</v>
      </c>
      <c r="Y20" s="27">
        <v>0</v>
      </c>
      <c r="Z20" s="27">
        <v>1</v>
      </c>
      <c r="AA20" s="27">
        <v>0</v>
      </c>
      <c r="AB20" s="27">
        <v>4.2553191489361701E-2</v>
      </c>
      <c r="AC20" s="27">
        <v>1.8518518518518517E-2</v>
      </c>
      <c r="AD20" s="27">
        <v>2.125147579693034E-2</v>
      </c>
      <c r="AE20" s="27">
        <v>2.4390243902439025E-2</v>
      </c>
      <c r="AF20" s="27"/>
      <c r="AG20" s="4" t="s">
        <v>131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>
      <c r="A21" s="26" t="s">
        <v>116</v>
      </c>
      <c r="B21" s="27">
        <v>0.19182763744427939</v>
      </c>
      <c r="C21" s="27">
        <v>0.24615384615384617</v>
      </c>
      <c r="D21" s="27">
        <v>0.23809523809523805</v>
      </c>
      <c r="E21" s="27">
        <v>0.5</v>
      </c>
      <c r="F21" s="27">
        <v>0.19214876033057851</v>
      </c>
      <c r="G21" s="27">
        <v>0.16731517509727623</v>
      </c>
      <c r="H21" s="27">
        <v>0.22018348623853215</v>
      </c>
      <c r="I21" s="27">
        <v>0.22033898305084743</v>
      </c>
      <c r="J21" s="27">
        <v>4.7953216374268998E-2</v>
      </c>
      <c r="K21" s="27">
        <v>0.20952380952380953</v>
      </c>
      <c r="L21" s="27">
        <v>0.1981981981981982</v>
      </c>
      <c r="M21" s="27">
        <v>0.18367346938775511</v>
      </c>
      <c r="N21" s="27">
        <v>7.1428571428571425E-2</v>
      </c>
      <c r="O21" s="27">
        <v>0.18458781362007171</v>
      </c>
      <c r="P21" s="27">
        <v>0.26977475117862754</v>
      </c>
      <c r="Q21" s="27">
        <v>0.1506172839506173</v>
      </c>
      <c r="R21" s="27">
        <v>0.28391472868217055</v>
      </c>
      <c r="S21" s="27">
        <v>0.34110169491525416</v>
      </c>
      <c r="T21" s="27">
        <v>0.19600591715976332</v>
      </c>
      <c r="U21" s="27">
        <v>0.14354066985645933</v>
      </c>
      <c r="V21" s="27">
        <v>0.30929791271347251</v>
      </c>
      <c r="W21" s="27">
        <v>0.11688311688311687</v>
      </c>
      <c r="X21" s="27">
        <v>0</v>
      </c>
      <c r="Y21" s="27">
        <v>0</v>
      </c>
      <c r="Z21" s="27">
        <v>0</v>
      </c>
      <c r="AA21" s="27">
        <v>0.25</v>
      </c>
      <c r="AB21" s="27">
        <v>0.23404255319148937</v>
      </c>
      <c r="AC21" s="27">
        <v>0.21296296296296297</v>
      </c>
      <c r="AD21" s="27">
        <v>0.14285714285714285</v>
      </c>
      <c r="AE21" s="27">
        <v>0.21951219512195125</v>
      </c>
      <c r="AF21" s="27"/>
      <c r="AG21" s="4" t="s">
        <v>132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>
      <c r="A22" s="26" t="s">
        <v>117</v>
      </c>
      <c r="B22" s="27">
        <v>0.37414561664190193</v>
      </c>
      <c r="C22" s="27">
        <v>0.3</v>
      </c>
      <c r="D22" s="27">
        <v>0.30952380952380953</v>
      </c>
      <c r="E22" s="27">
        <v>0</v>
      </c>
      <c r="F22" s="27">
        <v>0.36363636363636365</v>
      </c>
      <c r="G22" s="27">
        <v>0.35019455252918286</v>
      </c>
      <c r="H22" s="27">
        <v>0.38532110091743121</v>
      </c>
      <c r="I22" s="27">
        <v>0.3728813559322034</v>
      </c>
      <c r="J22" s="27">
        <v>0.40233918128654972</v>
      </c>
      <c r="K22" s="27">
        <v>0.31428571428571428</v>
      </c>
      <c r="L22" s="27">
        <v>0.47747747747747754</v>
      </c>
      <c r="M22" s="27">
        <v>0.44897959183673469</v>
      </c>
      <c r="N22" s="27">
        <v>0.14285714285714285</v>
      </c>
      <c r="O22" s="27">
        <v>0.40143369175627241</v>
      </c>
      <c r="P22" s="27">
        <v>0.38397066526977475</v>
      </c>
      <c r="Q22" s="27">
        <v>0.39753086419753086</v>
      </c>
      <c r="R22" s="27">
        <v>0.38275193798449614</v>
      </c>
      <c r="S22" s="27">
        <v>0.375</v>
      </c>
      <c r="T22" s="27">
        <v>0.34023668639053256</v>
      </c>
      <c r="U22" s="27">
        <v>0.35406698564593309</v>
      </c>
      <c r="V22" s="27">
        <v>0.3586337760910816</v>
      </c>
      <c r="W22" s="27">
        <v>0.31980519480519481</v>
      </c>
      <c r="X22" s="27">
        <v>0.5</v>
      </c>
      <c r="Y22" s="27">
        <v>0.66666666666666652</v>
      </c>
      <c r="Z22" s="27">
        <v>0</v>
      </c>
      <c r="AA22" s="27">
        <v>0.5</v>
      </c>
      <c r="AB22" s="27">
        <v>0.19148936170212769</v>
      </c>
      <c r="AC22" s="27">
        <v>0.35648148148148145</v>
      </c>
      <c r="AD22" s="27">
        <v>0.38606847697756791</v>
      </c>
      <c r="AE22" s="27">
        <v>0.31707317073170732</v>
      </c>
      <c r="AF22" s="27"/>
      <c r="AG22" s="4" t="s">
        <v>133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>
      <c r="A23" s="26" t="s">
        <v>118</v>
      </c>
      <c r="B23" s="27">
        <v>0.16968796433878158</v>
      </c>
      <c r="C23" s="27">
        <v>0.14615384615384616</v>
      </c>
      <c r="D23" s="27">
        <v>0.13492063492063491</v>
      </c>
      <c r="E23" s="27">
        <v>0.5</v>
      </c>
      <c r="F23" s="27">
        <v>0.18181818181818182</v>
      </c>
      <c r="G23" s="27">
        <v>0.16731517509727623</v>
      </c>
      <c r="H23" s="27">
        <v>0.21100917431192662</v>
      </c>
      <c r="I23" s="27">
        <v>0.1864406779661017</v>
      </c>
      <c r="J23" s="27">
        <v>0.24561403508771928</v>
      </c>
      <c r="K23" s="27">
        <v>0.20952380952380953</v>
      </c>
      <c r="L23" s="27">
        <v>0.17117117117117117</v>
      </c>
      <c r="M23" s="27">
        <v>0.16326530612244899</v>
      </c>
      <c r="N23" s="27">
        <v>0.35714285714285715</v>
      </c>
      <c r="O23" s="27">
        <v>0.17562724014336914</v>
      </c>
      <c r="P23" s="27">
        <v>0.13043478260869565</v>
      </c>
      <c r="Q23" s="27">
        <v>0.18271604938271604</v>
      </c>
      <c r="R23" s="27">
        <v>0.11337209302325581</v>
      </c>
      <c r="S23" s="27">
        <v>0.1228813559322034</v>
      </c>
      <c r="T23" s="27">
        <v>0.15384615384615385</v>
      </c>
      <c r="U23" s="27">
        <v>0.21052631578947367</v>
      </c>
      <c r="V23" s="27">
        <v>0.11005692599620494</v>
      </c>
      <c r="W23" s="27">
        <v>0.17207792207792211</v>
      </c>
      <c r="X23" s="27">
        <v>0.125</v>
      </c>
      <c r="Y23" s="27">
        <v>0.16666666666666663</v>
      </c>
      <c r="Z23" s="27">
        <v>0</v>
      </c>
      <c r="AA23" s="27">
        <v>0.25</v>
      </c>
      <c r="AB23" s="27">
        <v>0.14893617021276595</v>
      </c>
      <c r="AC23" s="27">
        <v>0.1851851851851852</v>
      </c>
      <c r="AD23" s="27">
        <v>0.19008264462809918</v>
      </c>
      <c r="AE23" s="27">
        <v>0.14634146341463414</v>
      </c>
      <c r="AF23" s="27"/>
      <c r="AG23" s="4" t="s">
        <v>134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>
      <c r="A24" s="26" t="s">
        <v>119</v>
      </c>
      <c r="B24" s="27">
        <v>9.0193164933135214E-2</v>
      </c>
      <c r="C24" s="27">
        <v>7.6923076923076927E-2</v>
      </c>
      <c r="D24" s="27">
        <v>7.9365079365079361E-2</v>
      </c>
      <c r="E24" s="27">
        <v>0</v>
      </c>
      <c r="F24" s="27">
        <v>7.6446280991735532E-2</v>
      </c>
      <c r="G24" s="27">
        <v>8.5603112840466927E-2</v>
      </c>
      <c r="H24" s="27">
        <v>8.2568807339449546E-2</v>
      </c>
      <c r="I24" s="27">
        <v>5.0847457627118647E-2</v>
      </c>
      <c r="J24" s="27">
        <v>0.12631578947368421</v>
      </c>
      <c r="K24" s="27">
        <v>0.13333333333333333</v>
      </c>
      <c r="L24" s="27">
        <v>4.504504504504505E-2</v>
      </c>
      <c r="M24" s="27">
        <v>4.0816326530612249E-2</v>
      </c>
      <c r="N24" s="27">
        <v>7.1428571428571425E-2</v>
      </c>
      <c r="O24" s="27">
        <v>8.4229390681003588E-2</v>
      </c>
      <c r="P24" s="27">
        <v>7.2812991094814039E-2</v>
      </c>
      <c r="Q24" s="27">
        <v>9.1358024691358022E-2</v>
      </c>
      <c r="R24" s="27">
        <v>7.8488372093023256E-2</v>
      </c>
      <c r="S24" s="27">
        <v>4.4491525423728813E-2</v>
      </c>
      <c r="T24" s="27">
        <v>9.0976331360946752E-2</v>
      </c>
      <c r="U24" s="27">
        <v>6.2200956937799042E-2</v>
      </c>
      <c r="V24" s="27">
        <v>6.0721062618595827E-2</v>
      </c>
      <c r="W24" s="27">
        <v>0.12662337662337661</v>
      </c>
      <c r="X24" s="27">
        <v>0.125</v>
      </c>
      <c r="Y24" s="27">
        <v>0.16666666666666663</v>
      </c>
      <c r="Z24" s="27">
        <v>0</v>
      </c>
      <c r="AA24" s="27">
        <v>0</v>
      </c>
      <c r="AB24" s="27">
        <v>0.10638297872340426</v>
      </c>
      <c r="AC24" s="27">
        <v>8.3333333333333315E-2</v>
      </c>
      <c r="AD24" s="27">
        <v>0.10861865407319952</v>
      </c>
      <c r="AE24" s="27">
        <v>0.12195121951219512</v>
      </c>
      <c r="AF24" s="27"/>
      <c r="AG24" s="4" t="s">
        <v>135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>
      <c r="A25" s="26" t="s">
        <v>120</v>
      </c>
      <c r="B25" s="27">
        <v>7.221396731054977E-2</v>
      </c>
      <c r="C25" s="27">
        <v>6.1538461538461542E-2</v>
      </c>
      <c r="D25" s="27">
        <v>6.3492063492063489E-2</v>
      </c>
      <c r="E25" s="27">
        <v>0</v>
      </c>
      <c r="F25" s="27">
        <v>7.2314049586776855E-2</v>
      </c>
      <c r="G25" s="27">
        <v>0.10116731517509728</v>
      </c>
      <c r="H25" s="27">
        <v>3.669724770642202E-2</v>
      </c>
      <c r="I25" s="27">
        <v>4.2372881355932195E-2</v>
      </c>
      <c r="J25" s="27">
        <v>0.11578947368421053</v>
      </c>
      <c r="K25" s="27">
        <v>5.7142857142857141E-2</v>
      </c>
      <c r="L25" s="27">
        <v>8.1081081081081086E-2</v>
      </c>
      <c r="M25" s="27">
        <v>6.1224489795918366E-2</v>
      </c>
      <c r="N25" s="27">
        <v>0.2857142857142857</v>
      </c>
      <c r="O25" s="27">
        <v>6.2724014336917558E-2</v>
      </c>
      <c r="P25" s="27">
        <v>4.7668936616029341E-2</v>
      </c>
      <c r="Q25" s="27">
        <v>6.1728395061728392E-2</v>
      </c>
      <c r="R25" s="27">
        <v>4.5542635658914726E-2</v>
      </c>
      <c r="S25" s="27">
        <v>4.025423728813559E-2</v>
      </c>
      <c r="T25" s="27">
        <v>8.4319526627218935E-2</v>
      </c>
      <c r="U25" s="27">
        <v>7.1770334928229665E-2</v>
      </c>
      <c r="V25" s="27">
        <v>5.5028462998102469E-2</v>
      </c>
      <c r="W25" s="27">
        <v>0.11363636363636363</v>
      </c>
      <c r="X25" s="27">
        <v>0</v>
      </c>
      <c r="Y25" s="27">
        <v>0</v>
      </c>
      <c r="Z25" s="27">
        <v>0</v>
      </c>
      <c r="AA25" s="27">
        <v>0</v>
      </c>
      <c r="AB25" s="27">
        <v>0.1702127659574468</v>
      </c>
      <c r="AC25" s="27">
        <v>5.5555555555555552E-2</v>
      </c>
      <c r="AD25" s="27">
        <v>6.6115702479338845E-2</v>
      </c>
      <c r="AE25" s="27">
        <v>0.14634146341463414</v>
      </c>
      <c r="AF25" s="27"/>
      <c r="AG25" s="4" t="s">
        <v>136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>
      <c r="A26" s="26" t="s">
        <v>121</v>
      </c>
      <c r="B26" s="27">
        <v>2.942050520059435E-2</v>
      </c>
      <c r="C26" s="27">
        <v>2.3076923076923078E-2</v>
      </c>
      <c r="D26" s="27">
        <v>2.3809523809523808E-2</v>
      </c>
      <c r="E26" s="27">
        <v>0</v>
      </c>
      <c r="F26" s="27">
        <v>2.8925619834710745E-2</v>
      </c>
      <c r="G26" s="27">
        <v>4.2801556420233464E-2</v>
      </c>
      <c r="H26" s="27">
        <v>9.1743119266055051E-3</v>
      </c>
      <c r="I26" s="27">
        <v>1.6949152542372881E-2</v>
      </c>
      <c r="J26" s="27">
        <v>3.2748538011695909E-2</v>
      </c>
      <c r="K26" s="27">
        <v>2.8571428571428571E-2</v>
      </c>
      <c r="L26" s="27">
        <v>9.0090090090090089E-3</v>
      </c>
      <c r="M26" s="27">
        <v>0</v>
      </c>
      <c r="N26" s="27">
        <v>0</v>
      </c>
      <c r="O26" s="27">
        <v>3.4050179211469536E-2</v>
      </c>
      <c r="P26" s="27">
        <v>2.3048716605552647E-2</v>
      </c>
      <c r="Q26" s="27">
        <v>4.6913580246913583E-2</v>
      </c>
      <c r="R26" s="27">
        <v>1.6472868217054265E-2</v>
      </c>
      <c r="S26" s="27">
        <v>1.6949152542372881E-2</v>
      </c>
      <c r="T26" s="27">
        <v>2.5147928994082844E-2</v>
      </c>
      <c r="U26" s="27">
        <v>2.8708133971291863E-2</v>
      </c>
      <c r="V26" s="27">
        <v>2.0872865275142316E-2</v>
      </c>
      <c r="W26" s="27">
        <v>2.75974025974026E-2</v>
      </c>
      <c r="X26" s="27">
        <v>0</v>
      </c>
      <c r="Y26" s="27">
        <v>0</v>
      </c>
      <c r="Z26" s="27">
        <v>0</v>
      </c>
      <c r="AA26" s="27">
        <v>0</v>
      </c>
      <c r="AB26" s="27">
        <v>6.3829787234042548E-2</v>
      </c>
      <c r="AC26" s="27">
        <v>5.0925925925925923E-2</v>
      </c>
      <c r="AD26" s="27">
        <v>4.3683589138134596E-2</v>
      </c>
      <c r="AE26" s="27">
        <v>2.4390243902439025E-2</v>
      </c>
      <c r="AF26" s="27"/>
      <c r="AG26" s="4" t="s">
        <v>137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>
      <c r="A27" s="26" t="s">
        <v>122</v>
      </c>
      <c r="B27" s="27">
        <v>2.6448736998514116E-2</v>
      </c>
      <c r="C27" s="27">
        <v>3.0769230769230771E-2</v>
      </c>
      <c r="D27" s="27">
        <v>3.1746031746031744E-2</v>
      </c>
      <c r="E27" s="27">
        <v>0</v>
      </c>
      <c r="F27" s="27">
        <v>4.1322314049586778E-2</v>
      </c>
      <c r="G27" s="27">
        <v>4.6692607003891051E-2</v>
      </c>
      <c r="H27" s="27">
        <v>0</v>
      </c>
      <c r="I27" s="27">
        <v>6.7796610169491525E-2</v>
      </c>
      <c r="J27" s="27">
        <v>2.8070175438596488E-2</v>
      </c>
      <c r="K27" s="27">
        <v>0</v>
      </c>
      <c r="L27" s="27">
        <v>9.0090090090090089E-3</v>
      </c>
      <c r="M27" s="27">
        <v>8.1632653061224497E-2</v>
      </c>
      <c r="N27" s="27">
        <v>7.1428571428571425E-2</v>
      </c>
      <c r="O27" s="27">
        <v>3.046594982078853E-2</v>
      </c>
      <c r="P27" s="27">
        <v>1.9905709795704558E-2</v>
      </c>
      <c r="Q27" s="27">
        <v>5.185185185185185E-2</v>
      </c>
      <c r="R27" s="27">
        <v>1.2596899224806201E-2</v>
      </c>
      <c r="S27" s="27">
        <v>8.4745762711864406E-3</v>
      </c>
      <c r="T27" s="27">
        <v>1.7751479289940829E-2</v>
      </c>
      <c r="U27" s="27">
        <v>3.3492822966507178E-2</v>
      </c>
      <c r="V27" s="27">
        <v>7.5901328273244783E-3</v>
      </c>
      <c r="W27" s="27">
        <v>2.1103896103896104E-2</v>
      </c>
      <c r="X27" s="27">
        <v>0</v>
      </c>
      <c r="Y27" s="27">
        <v>0</v>
      </c>
      <c r="Z27" s="27">
        <v>0</v>
      </c>
      <c r="AA27" s="27">
        <v>0</v>
      </c>
      <c r="AB27" s="27">
        <v>4.2553191489361701E-2</v>
      </c>
      <c r="AC27" s="27">
        <v>3.7037037037037035E-2</v>
      </c>
      <c r="AD27" s="27">
        <v>4.1322314049586778E-2</v>
      </c>
      <c r="AE27" s="27">
        <v>0</v>
      </c>
      <c r="AF27" s="27"/>
      <c r="AG27" s="4" t="s">
        <v>138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>
      <c r="A29" s="4" t="s">
        <v>54</v>
      </c>
      <c r="B29" s="6">
        <v>13.74925705794948</v>
      </c>
      <c r="C29" s="7">
        <v>12.8</v>
      </c>
      <c r="D29" s="7">
        <v>13</v>
      </c>
      <c r="E29" s="7">
        <v>9.1</v>
      </c>
      <c r="F29" s="7">
        <v>14.2</v>
      </c>
      <c r="G29" s="7">
        <v>15.8</v>
      </c>
      <c r="H29" s="7">
        <v>10.6</v>
      </c>
      <c r="I29" s="7">
        <v>13.9</v>
      </c>
      <c r="J29" s="7">
        <v>16.7</v>
      </c>
      <c r="K29" s="7">
        <v>12.9</v>
      </c>
      <c r="L29" s="7">
        <v>12.1</v>
      </c>
      <c r="M29" s="7">
        <v>16.7</v>
      </c>
      <c r="N29" s="7">
        <v>20.6</v>
      </c>
      <c r="O29" s="7">
        <v>13.9</v>
      </c>
      <c r="P29" s="7">
        <v>11.8</v>
      </c>
      <c r="Q29" s="7">
        <v>16.3</v>
      </c>
      <c r="R29" s="7">
        <v>10.9</v>
      </c>
      <c r="S29" s="7">
        <v>9.9</v>
      </c>
      <c r="T29" s="7">
        <v>13</v>
      </c>
      <c r="U29" s="7">
        <v>14.7</v>
      </c>
      <c r="V29" s="7">
        <v>10.4</v>
      </c>
      <c r="W29" s="7">
        <v>14.7</v>
      </c>
      <c r="X29" s="7">
        <v>8.5</v>
      </c>
      <c r="Y29" s="7">
        <v>11.1</v>
      </c>
      <c r="Z29" s="7">
        <v>0.9</v>
      </c>
      <c r="AA29" s="7">
        <v>9.1999999999999993</v>
      </c>
      <c r="AB29" s="7">
        <v>18</v>
      </c>
      <c r="AC29" s="7">
        <v>15</v>
      </c>
      <c r="AD29" s="7">
        <v>15.7</v>
      </c>
      <c r="AE29" s="7">
        <v>13.8</v>
      </c>
      <c r="AF29" s="4"/>
      <c r="AG29" s="4" t="s">
        <v>69</v>
      </c>
      <c r="AH29" s="4"/>
      <c r="AI29" s="4"/>
    </row>
    <row r="30" spans="1:4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4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3" spans="1:35">
      <c r="A33" s="23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29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B35" s="27"/>
    </row>
    <row r="36" spans="1:3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="150" zoomScaleNormal="150" zoomScalePageLayoutView="150" workbookViewId="0">
      <pane xSplit="1" topLeftCell="B1" activePane="topRight" state="frozen"/>
      <selection activeCell="A36" sqref="A36:XFD55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>
      <c r="A1" s="10" t="s">
        <v>166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>
      <c r="A2" s="12" t="s">
        <v>59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46346</v>
      </c>
      <c r="C4" s="2">
        <v>4743</v>
      </c>
      <c r="D4" s="2">
        <v>2463</v>
      </c>
      <c r="E4" s="2">
        <v>2280</v>
      </c>
      <c r="F4" s="2">
        <v>5865</v>
      </c>
      <c r="G4" s="2">
        <v>3546</v>
      </c>
      <c r="H4" s="2">
        <v>1325</v>
      </c>
      <c r="I4" s="2">
        <v>994</v>
      </c>
      <c r="J4" s="2">
        <v>4114</v>
      </c>
      <c r="K4" s="2">
        <v>1308</v>
      </c>
      <c r="L4" s="2">
        <v>335</v>
      </c>
      <c r="M4" s="2">
        <v>1482</v>
      </c>
      <c r="N4" s="2">
        <v>4094</v>
      </c>
      <c r="O4" s="2">
        <v>878</v>
      </c>
      <c r="P4" s="2">
        <v>4205</v>
      </c>
      <c r="Q4" s="2">
        <v>574</v>
      </c>
      <c r="R4" s="2">
        <v>2398</v>
      </c>
      <c r="S4" s="2">
        <v>1233</v>
      </c>
      <c r="T4" s="2">
        <v>11055</v>
      </c>
      <c r="U4" s="2">
        <v>2985</v>
      </c>
      <c r="V4" s="2">
        <v>4776</v>
      </c>
      <c r="W4" s="2">
        <v>3294</v>
      </c>
      <c r="X4" s="2">
        <v>2220</v>
      </c>
      <c r="Y4" s="2">
        <v>1378</v>
      </c>
      <c r="Z4" s="2">
        <v>842</v>
      </c>
      <c r="AA4" s="2">
        <v>611</v>
      </c>
      <c r="AB4" s="2">
        <v>1917</v>
      </c>
      <c r="AC4" s="2">
        <v>1114</v>
      </c>
      <c r="AD4" s="2">
        <v>1336</v>
      </c>
      <c r="AE4" s="2">
        <v>1069</v>
      </c>
      <c r="AF4" s="4"/>
      <c r="AG4" s="4" t="s">
        <v>70</v>
      </c>
      <c r="AH4" s="4"/>
      <c r="AI4" s="4"/>
    </row>
    <row r="5" spans="1:35">
      <c r="A5" s="4" t="s">
        <v>39</v>
      </c>
      <c r="B5" s="2">
        <v>6154</v>
      </c>
      <c r="C5" s="2">
        <v>905</v>
      </c>
      <c r="D5" s="2">
        <v>443</v>
      </c>
      <c r="E5" s="2">
        <v>462</v>
      </c>
      <c r="F5" s="2">
        <v>800</v>
      </c>
      <c r="G5" s="2">
        <v>467</v>
      </c>
      <c r="H5" s="2">
        <v>208</v>
      </c>
      <c r="I5" s="2">
        <v>125</v>
      </c>
      <c r="J5" s="2">
        <v>678</v>
      </c>
      <c r="K5" s="2">
        <v>214</v>
      </c>
      <c r="L5" s="2">
        <v>53</v>
      </c>
      <c r="M5" s="2">
        <v>258</v>
      </c>
      <c r="N5" s="2">
        <v>445</v>
      </c>
      <c r="O5" s="2">
        <v>129</v>
      </c>
      <c r="P5" s="2">
        <v>423</v>
      </c>
      <c r="Q5" s="2">
        <v>50</v>
      </c>
      <c r="R5" s="2">
        <v>237</v>
      </c>
      <c r="S5" s="2">
        <v>136</v>
      </c>
      <c r="T5" s="2">
        <v>1305</v>
      </c>
      <c r="U5" s="2">
        <v>261</v>
      </c>
      <c r="V5" s="2">
        <v>624</v>
      </c>
      <c r="W5" s="2">
        <v>420</v>
      </c>
      <c r="X5" s="2">
        <v>184</v>
      </c>
      <c r="Y5" s="2">
        <v>108</v>
      </c>
      <c r="Z5" s="2">
        <v>76</v>
      </c>
      <c r="AA5" s="2">
        <v>48</v>
      </c>
      <c r="AB5" s="2">
        <v>275</v>
      </c>
      <c r="AC5" s="2">
        <v>108</v>
      </c>
      <c r="AD5" s="2">
        <v>172</v>
      </c>
      <c r="AE5" s="2">
        <v>157</v>
      </c>
      <c r="AF5" s="4"/>
      <c r="AG5" s="4" t="s">
        <v>71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46140</v>
      </c>
      <c r="C7" s="2">
        <v>4732</v>
      </c>
      <c r="D7" s="2">
        <v>2452</v>
      </c>
      <c r="E7" s="2">
        <v>2280</v>
      </c>
      <c r="F7" s="2">
        <v>5857</v>
      </c>
      <c r="G7" s="2">
        <v>3542</v>
      </c>
      <c r="H7" s="2">
        <v>1324</v>
      </c>
      <c r="I7" s="2">
        <v>991</v>
      </c>
      <c r="J7" s="2">
        <v>4112</v>
      </c>
      <c r="K7" s="2">
        <v>1302</v>
      </c>
      <c r="L7" s="2">
        <v>335</v>
      </c>
      <c r="M7" s="2">
        <v>1480</v>
      </c>
      <c r="N7" s="2">
        <v>4094</v>
      </c>
      <c r="O7" s="2">
        <v>790</v>
      </c>
      <c r="P7" s="2">
        <v>4182</v>
      </c>
      <c r="Q7" s="2">
        <v>573</v>
      </c>
      <c r="R7" s="2">
        <v>2382</v>
      </c>
      <c r="S7" s="2">
        <v>1227</v>
      </c>
      <c r="T7" s="2">
        <v>11018</v>
      </c>
      <c r="U7" s="2">
        <v>2972</v>
      </c>
      <c r="V7" s="2">
        <v>4765</v>
      </c>
      <c r="W7" s="2">
        <v>3281</v>
      </c>
      <c r="X7" s="2">
        <v>2218</v>
      </c>
      <c r="Y7" s="2">
        <v>1376</v>
      </c>
      <c r="Z7" s="2">
        <v>842</v>
      </c>
      <c r="AA7" s="2">
        <v>611</v>
      </c>
      <c r="AB7" s="2">
        <v>1915</v>
      </c>
      <c r="AC7" s="2">
        <v>1111</v>
      </c>
      <c r="AD7" s="2">
        <v>1318</v>
      </c>
      <c r="AE7" s="2">
        <v>1065</v>
      </c>
      <c r="AF7" s="4"/>
      <c r="AG7" s="4" t="s">
        <v>72</v>
      </c>
      <c r="AH7" s="4"/>
      <c r="AI7" s="4"/>
    </row>
    <row r="8" spans="1:35">
      <c r="A8" s="5" t="s">
        <v>46</v>
      </c>
      <c r="B8" s="9">
        <f>B4-B7</f>
        <v>206</v>
      </c>
      <c r="C8" s="9">
        <f t="shared" ref="C8:AE8" si="0">C4-C7</f>
        <v>11</v>
      </c>
      <c r="D8" s="9">
        <f t="shared" si="0"/>
        <v>11</v>
      </c>
      <c r="E8" s="9">
        <f t="shared" si="0"/>
        <v>0</v>
      </c>
      <c r="F8" s="9">
        <f t="shared" si="0"/>
        <v>8</v>
      </c>
      <c r="G8" s="9">
        <f t="shared" si="0"/>
        <v>4</v>
      </c>
      <c r="H8" s="9">
        <f t="shared" si="0"/>
        <v>1</v>
      </c>
      <c r="I8" s="9">
        <f t="shared" si="0"/>
        <v>3</v>
      </c>
      <c r="J8" s="9">
        <f t="shared" si="0"/>
        <v>2</v>
      </c>
      <c r="K8" s="9">
        <f t="shared" si="0"/>
        <v>6</v>
      </c>
      <c r="L8" s="9">
        <f t="shared" si="0"/>
        <v>0</v>
      </c>
      <c r="M8" s="9">
        <f t="shared" si="0"/>
        <v>2</v>
      </c>
      <c r="N8" s="9">
        <f t="shared" si="0"/>
        <v>0</v>
      </c>
      <c r="O8" s="9">
        <f t="shared" si="0"/>
        <v>88</v>
      </c>
      <c r="P8" s="9">
        <f t="shared" si="0"/>
        <v>23</v>
      </c>
      <c r="Q8" s="9">
        <f t="shared" si="0"/>
        <v>1</v>
      </c>
      <c r="R8" s="9">
        <f t="shared" si="0"/>
        <v>16</v>
      </c>
      <c r="S8" s="9">
        <f t="shared" si="0"/>
        <v>6</v>
      </c>
      <c r="T8" s="9">
        <f t="shared" si="0"/>
        <v>37</v>
      </c>
      <c r="U8" s="9">
        <f t="shared" si="0"/>
        <v>13</v>
      </c>
      <c r="V8" s="9">
        <f t="shared" si="0"/>
        <v>11</v>
      </c>
      <c r="W8" s="9">
        <f t="shared" si="0"/>
        <v>13</v>
      </c>
      <c r="X8" s="9">
        <f t="shared" si="0"/>
        <v>2</v>
      </c>
      <c r="Y8" s="9">
        <f t="shared" si="0"/>
        <v>2</v>
      </c>
      <c r="Z8" s="9">
        <f t="shared" si="0"/>
        <v>0</v>
      </c>
      <c r="AA8" s="9">
        <f t="shared" si="0"/>
        <v>0</v>
      </c>
      <c r="AB8" s="9">
        <f t="shared" si="0"/>
        <v>2</v>
      </c>
      <c r="AC8" s="9">
        <f t="shared" si="0"/>
        <v>3</v>
      </c>
      <c r="AD8" s="9">
        <f t="shared" si="0"/>
        <v>18</v>
      </c>
      <c r="AE8" s="9">
        <f t="shared" si="0"/>
        <v>4</v>
      </c>
      <c r="AF8" s="4"/>
      <c r="AG8" s="4"/>
      <c r="AH8" s="4"/>
      <c r="AI8" s="4"/>
    </row>
    <row r="9" spans="1:35">
      <c r="A9" s="5" t="s">
        <v>38</v>
      </c>
      <c r="B9" s="3">
        <f>B8/B4</f>
        <v>4.4448280326241747E-3</v>
      </c>
      <c r="C9" s="3">
        <f t="shared" ref="C9:AE9" si="1">C8/C4</f>
        <v>2.3192072527935905E-3</v>
      </c>
      <c r="D9" s="3">
        <f t="shared" si="1"/>
        <v>4.4660982541615919E-3</v>
      </c>
      <c r="E9" s="3">
        <f t="shared" si="1"/>
        <v>0</v>
      </c>
      <c r="F9" s="3">
        <f t="shared" si="1"/>
        <v>1.3640238704177323E-3</v>
      </c>
      <c r="G9" s="3">
        <f t="shared" si="1"/>
        <v>1.1280315848843769E-3</v>
      </c>
      <c r="H9" s="3">
        <f t="shared" si="1"/>
        <v>7.5471698113207543E-4</v>
      </c>
      <c r="I9" s="3">
        <f t="shared" si="1"/>
        <v>3.0181086519114686E-3</v>
      </c>
      <c r="J9" s="3">
        <f t="shared" si="1"/>
        <v>4.8614487117160912E-4</v>
      </c>
      <c r="K9" s="3">
        <f t="shared" si="1"/>
        <v>4.5871559633027525E-3</v>
      </c>
      <c r="L9" s="3">
        <f t="shared" si="1"/>
        <v>0</v>
      </c>
      <c r="M9" s="3">
        <f t="shared" si="1"/>
        <v>1.3495276653171389E-3</v>
      </c>
      <c r="N9" s="3">
        <f t="shared" si="1"/>
        <v>0</v>
      </c>
      <c r="O9" s="3">
        <f t="shared" si="1"/>
        <v>0.10022779043280182</v>
      </c>
      <c r="P9" s="3">
        <f t="shared" si="1"/>
        <v>5.4696789536266346E-3</v>
      </c>
      <c r="Q9" s="3">
        <f t="shared" si="1"/>
        <v>1.7421602787456446E-3</v>
      </c>
      <c r="R9" s="3">
        <f t="shared" si="1"/>
        <v>6.672226855713094E-3</v>
      </c>
      <c r="S9" s="3">
        <f t="shared" si="1"/>
        <v>4.8661800486618006E-3</v>
      </c>
      <c r="T9" s="3">
        <f t="shared" si="1"/>
        <v>3.3469018543645411E-3</v>
      </c>
      <c r="U9" s="3">
        <f t="shared" si="1"/>
        <v>4.3551088777219428E-3</v>
      </c>
      <c r="V9" s="3">
        <f t="shared" si="1"/>
        <v>2.3031825795644893E-3</v>
      </c>
      <c r="W9" s="3">
        <f t="shared" si="1"/>
        <v>3.946569520340012E-3</v>
      </c>
      <c r="X9" s="3">
        <f t="shared" si="1"/>
        <v>9.0090090090090091E-4</v>
      </c>
      <c r="Y9" s="3">
        <f t="shared" si="1"/>
        <v>1.4513788098693759E-3</v>
      </c>
      <c r="Z9" s="3">
        <f t="shared" si="1"/>
        <v>0</v>
      </c>
      <c r="AA9" s="3">
        <f t="shared" si="1"/>
        <v>0</v>
      </c>
      <c r="AB9" s="3">
        <f t="shared" si="1"/>
        <v>1.0432968179447052E-3</v>
      </c>
      <c r="AC9" s="3">
        <f t="shared" si="1"/>
        <v>2.6929982046678637E-3</v>
      </c>
      <c r="AD9" s="3">
        <f t="shared" si="1"/>
        <v>1.3473053892215569E-2</v>
      </c>
      <c r="AE9" s="3">
        <f t="shared" si="1"/>
        <v>3.7418147801683817E-3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66</v>
      </c>
      <c r="C11" s="2">
        <v>6</v>
      </c>
      <c r="D11" s="2">
        <v>6</v>
      </c>
      <c r="E11" s="2">
        <v>0</v>
      </c>
      <c r="F11" s="2">
        <v>6</v>
      </c>
      <c r="G11" s="2">
        <v>3</v>
      </c>
      <c r="H11" s="2">
        <v>0</v>
      </c>
      <c r="I11" s="2">
        <v>3</v>
      </c>
      <c r="J11" s="2">
        <v>1</v>
      </c>
      <c r="K11" s="2">
        <v>4</v>
      </c>
      <c r="L11" s="2">
        <v>0</v>
      </c>
      <c r="M11" s="2">
        <v>1</v>
      </c>
      <c r="N11" s="2">
        <v>0</v>
      </c>
      <c r="O11" s="2">
        <v>9</v>
      </c>
      <c r="P11" s="2">
        <v>9</v>
      </c>
      <c r="Q11" s="2">
        <v>1</v>
      </c>
      <c r="R11" s="2">
        <v>5</v>
      </c>
      <c r="S11" s="2">
        <v>3</v>
      </c>
      <c r="T11" s="2">
        <v>19</v>
      </c>
      <c r="U11" s="2">
        <v>8</v>
      </c>
      <c r="V11" s="2">
        <v>4</v>
      </c>
      <c r="W11" s="2">
        <v>7</v>
      </c>
      <c r="X11" s="2">
        <v>1</v>
      </c>
      <c r="Y11" s="2">
        <v>1</v>
      </c>
      <c r="Z11" s="2">
        <v>0</v>
      </c>
      <c r="AA11" s="2">
        <v>0</v>
      </c>
      <c r="AB11" s="2">
        <v>0</v>
      </c>
      <c r="AC11" s="2">
        <v>2</v>
      </c>
      <c r="AD11" s="2">
        <v>6</v>
      </c>
      <c r="AE11" s="2">
        <v>2</v>
      </c>
      <c r="AF11" s="4"/>
      <c r="AG11" s="4" t="s">
        <v>73</v>
      </c>
      <c r="AH11" s="4"/>
      <c r="AI11" s="4"/>
    </row>
    <row r="12" spans="1:35">
      <c r="A12" s="4" t="s">
        <v>43</v>
      </c>
      <c r="B12" s="2">
        <v>43</v>
      </c>
      <c r="C12" s="2">
        <v>1</v>
      </c>
      <c r="D12" s="2">
        <v>1</v>
      </c>
      <c r="E12" s="2">
        <v>0</v>
      </c>
      <c r="F12" s="2">
        <v>5</v>
      </c>
      <c r="G12" s="2">
        <v>3</v>
      </c>
      <c r="H12" s="2">
        <v>0</v>
      </c>
      <c r="I12" s="2">
        <v>2</v>
      </c>
      <c r="J12" s="2">
        <v>1</v>
      </c>
      <c r="K12" s="2">
        <v>3</v>
      </c>
      <c r="L12" s="2">
        <v>0</v>
      </c>
      <c r="M12" s="2">
        <v>0</v>
      </c>
      <c r="N12" s="2">
        <v>0</v>
      </c>
      <c r="O12" s="2">
        <v>8</v>
      </c>
      <c r="P12" s="2">
        <v>8</v>
      </c>
      <c r="Q12" s="2">
        <v>1</v>
      </c>
      <c r="R12" s="2">
        <v>4</v>
      </c>
      <c r="S12" s="2">
        <v>3</v>
      </c>
      <c r="T12" s="2">
        <v>9</v>
      </c>
      <c r="U12" s="2">
        <v>6</v>
      </c>
      <c r="V12" s="2">
        <v>1</v>
      </c>
      <c r="W12" s="2">
        <v>2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2</v>
      </c>
      <c r="AD12" s="2">
        <v>5</v>
      </c>
      <c r="AE12" s="2">
        <v>1</v>
      </c>
      <c r="AF12" s="4"/>
      <c r="AG12" s="4" t="s">
        <v>74</v>
      </c>
      <c r="AH12" s="4"/>
      <c r="AI12" s="4"/>
    </row>
    <row r="13" spans="1:35" s="15" customFormat="1">
      <c r="A13" s="5" t="s">
        <v>55</v>
      </c>
      <c r="B13" s="3">
        <f>B11/B8</f>
        <v>0.32038834951456313</v>
      </c>
      <c r="C13" s="3">
        <f t="shared" ref="C13:AE13" si="2">C11/C8</f>
        <v>0.54545454545454541</v>
      </c>
      <c r="D13" s="3">
        <f t="shared" si="2"/>
        <v>0.54545454545454541</v>
      </c>
      <c r="E13" s="3" t="e">
        <f t="shared" si="2"/>
        <v>#DIV/0!</v>
      </c>
      <c r="F13" s="3">
        <f t="shared" si="2"/>
        <v>0.75</v>
      </c>
      <c r="G13" s="3">
        <f t="shared" si="2"/>
        <v>0.75</v>
      </c>
      <c r="H13" s="3">
        <f t="shared" si="2"/>
        <v>0</v>
      </c>
      <c r="I13" s="3">
        <f t="shared" si="2"/>
        <v>1</v>
      </c>
      <c r="J13" s="3">
        <f t="shared" si="2"/>
        <v>0.5</v>
      </c>
      <c r="K13" s="3">
        <f t="shared" si="2"/>
        <v>0.66666666666666663</v>
      </c>
      <c r="L13" s="3" t="e">
        <f t="shared" si="2"/>
        <v>#DIV/0!</v>
      </c>
      <c r="M13" s="3">
        <f t="shared" si="2"/>
        <v>0.5</v>
      </c>
      <c r="N13" s="3" t="e">
        <f t="shared" si="2"/>
        <v>#DIV/0!</v>
      </c>
      <c r="O13" s="3">
        <f t="shared" si="2"/>
        <v>0.10227272727272728</v>
      </c>
      <c r="P13" s="3">
        <f t="shared" si="2"/>
        <v>0.39130434782608697</v>
      </c>
      <c r="Q13" s="3">
        <f t="shared" si="2"/>
        <v>1</v>
      </c>
      <c r="R13" s="3">
        <f t="shared" si="2"/>
        <v>0.3125</v>
      </c>
      <c r="S13" s="3">
        <f t="shared" si="2"/>
        <v>0.5</v>
      </c>
      <c r="T13" s="3">
        <f t="shared" si="2"/>
        <v>0.51351351351351349</v>
      </c>
      <c r="U13" s="3">
        <f t="shared" si="2"/>
        <v>0.61538461538461542</v>
      </c>
      <c r="V13" s="3">
        <f t="shared" si="2"/>
        <v>0.36363636363636365</v>
      </c>
      <c r="W13" s="3">
        <f t="shared" si="2"/>
        <v>0.53846153846153844</v>
      </c>
      <c r="X13" s="3">
        <f t="shared" si="2"/>
        <v>0.5</v>
      </c>
      <c r="Y13" s="3">
        <f t="shared" si="2"/>
        <v>0.5</v>
      </c>
      <c r="Z13" s="3" t="e">
        <f t="shared" si="2"/>
        <v>#DIV/0!</v>
      </c>
      <c r="AA13" s="3" t="e">
        <f t="shared" si="2"/>
        <v>#DIV/0!</v>
      </c>
      <c r="AB13" s="3">
        <f t="shared" si="2"/>
        <v>0</v>
      </c>
      <c r="AC13" s="3">
        <f t="shared" si="2"/>
        <v>0.66666666666666663</v>
      </c>
      <c r="AD13" s="3">
        <f t="shared" si="2"/>
        <v>0.33333333333333331</v>
      </c>
      <c r="AE13" s="3">
        <f t="shared" si="2"/>
        <v>0.5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0.20873786407766989</v>
      </c>
      <c r="C14" s="3">
        <f t="shared" si="3"/>
        <v>9.0909090909090912E-2</v>
      </c>
      <c r="D14" s="3">
        <f t="shared" si="3"/>
        <v>9.0909090909090912E-2</v>
      </c>
      <c r="E14" s="3" t="e">
        <f t="shared" si="3"/>
        <v>#DIV/0!</v>
      </c>
      <c r="F14" s="3">
        <f t="shared" si="3"/>
        <v>0.625</v>
      </c>
      <c r="G14" s="3">
        <f t="shared" si="3"/>
        <v>0.75</v>
      </c>
      <c r="H14" s="3">
        <f t="shared" si="3"/>
        <v>0</v>
      </c>
      <c r="I14" s="3">
        <f t="shared" si="3"/>
        <v>0.66666666666666663</v>
      </c>
      <c r="J14" s="3">
        <f t="shared" si="3"/>
        <v>0.5</v>
      </c>
      <c r="K14" s="3">
        <f t="shared" si="3"/>
        <v>0.5</v>
      </c>
      <c r="L14" s="3" t="e">
        <f t="shared" si="3"/>
        <v>#DIV/0!</v>
      </c>
      <c r="M14" s="3">
        <f t="shared" si="3"/>
        <v>0</v>
      </c>
      <c r="N14" s="3" t="e">
        <f t="shared" si="3"/>
        <v>#DIV/0!</v>
      </c>
      <c r="O14" s="3">
        <f t="shared" si="3"/>
        <v>9.0909090909090912E-2</v>
      </c>
      <c r="P14" s="3">
        <f t="shared" si="3"/>
        <v>0.34782608695652173</v>
      </c>
      <c r="Q14" s="3">
        <f t="shared" si="3"/>
        <v>1</v>
      </c>
      <c r="R14" s="3">
        <f t="shared" si="3"/>
        <v>0.25</v>
      </c>
      <c r="S14" s="3">
        <f t="shared" si="3"/>
        <v>0.5</v>
      </c>
      <c r="T14" s="3">
        <f t="shared" si="3"/>
        <v>0.24324324324324326</v>
      </c>
      <c r="U14" s="3">
        <f t="shared" si="3"/>
        <v>0.46153846153846156</v>
      </c>
      <c r="V14" s="3">
        <f t="shared" si="3"/>
        <v>9.0909090909090912E-2</v>
      </c>
      <c r="W14" s="3">
        <f t="shared" si="3"/>
        <v>0.15384615384615385</v>
      </c>
      <c r="X14" s="3">
        <f t="shared" si="3"/>
        <v>0</v>
      </c>
      <c r="Y14" s="3">
        <f t="shared" si="3"/>
        <v>0</v>
      </c>
      <c r="Z14" s="3" t="e">
        <f t="shared" si="3"/>
        <v>#DIV/0!</v>
      </c>
      <c r="AA14" s="3" t="e">
        <f t="shared" si="3"/>
        <v>#DIV/0!</v>
      </c>
      <c r="AB14" s="3">
        <f t="shared" si="3"/>
        <v>0</v>
      </c>
      <c r="AC14" s="3">
        <f t="shared" si="3"/>
        <v>0.66666666666666663</v>
      </c>
      <c r="AD14" s="3">
        <f t="shared" si="3"/>
        <v>0.27777777777777779</v>
      </c>
      <c r="AE14" s="3">
        <f t="shared" si="3"/>
        <v>0.25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/>
      <c r="AG16" s="4" t="s">
        <v>75</v>
      </c>
      <c r="AH16" s="4"/>
      <c r="AI16" s="4"/>
    </row>
    <row r="17" spans="1:46">
      <c r="A17" s="4" t="s">
        <v>57</v>
      </c>
      <c r="B17" s="2">
        <v>140</v>
      </c>
      <c r="C17" s="2">
        <v>5</v>
      </c>
      <c r="D17" s="2">
        <v>5</v>
      </c>
      <c r="E17" s="2">
        <v>0</v>
      </c>
      <c r="F17" s="2">
        <v>2</v>
      </c>
      <c r="G17" s="2">
        <v>1</v>
      </c>
      <c r="H17" s="2">
        <v>1</v>
      </c>
      <c r="I17" s="2">
        <v>0</v>
      </c>
      <c r="J17" s="2">
        <v>1</v>
      </c>
      <c r="K17" s="2">
        <v>2</v>
      </c>
      <c r="L17" s="2">
        <v>0</v>
      </c>
      <c r="M17" s="2">
        <v>1</v>
      </c>
      <c r="N17" s="2">
        <v>0</v>
      </c>
      <c r="O17" s="2">
        <v>79</v>
      </c>
      <c r="P17" s="2">
        <v>14</v>
      </c>
      <c r="Q17" s="2">
        <v>0</v>
      </c>
      <c r="R17" s="2">
        <v>11</v>
      </c>
      <c r="S17" s="2">
        <v>3</v>
      </c>
      <c r="T17" s="2">
        <v>18</v>
      </c>
      <c r="U17" s="2">
        <v>5</v>
      </c>
      <c r="V17" s="2">
        <v>7</v>
      </c>
      <c r="W17" s="2">
        <v>6</v>
      </c>
      <c r="X17" s="2">
        <v>1</v>
      </c>
      <c r="Y17" s="2">
        <v>1</v>
      </c>
      <c r="Z17" s="2">
        <v>0</v>
      </c>
      <c r="AA17" s="2">
        <v>0</v>
      </c>
      <c r="AB17" s="2">
        <v>2</v>
      </c>
      <c r="AC17" s="2">
        <v>1</v>
      </c>
      <c r="AD17" s="2">
        <v>12</v>
      </c>
      <c r="AE17" s="2">
        <v>2</v>
      </c>
      <c r="AF17" s="4"/>
      <c r="AG17" s="4" t="s">
        <v>76</v>
      </c>
      <c r="AH17" s="4"/>
      <c r="AI17" s="4"/>
    </row>
    <row r="18" spans="1:46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>
      <c r="A20" s="26" t="s">
        <v>115</v>
      </c>
      <c r="B20" s="27">
        <v>0.10679611650485436</v>
      </c>
      <c r="C20" s="27">
        <v>9.0909090909090912E-2</v>
      </c>
      <c r="D20" s="27">
        <v>9.0909090909090912E-2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0.19318181818181818</v>
      </c>
      <c r="P20" s="27">
        <v>8.6956521739130432E-2</v>
      </c>
      <c r="Q20" s="27">
        <v>0</v>
      </c>
      <c r="R20" s="27">
        <v>0.125</v>
      </c>
      <c r="S20" s="27">
        <v>0</v>
      </c>
      <c r="T20" s="27">
        <v>5.405405405405405E-2</v>
      </c>
      <c r="U20" s="27">
        <v>0</v>
      </c>
      <c r="V20" s="27">
        <v>9.0909090909090912E-2</v>
      </c>
      <c r="W20" s="27">
        <v>7.6923076923076927E-2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/>
      <c r="AG20" s="4" t="s">
        <v>139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>
      <c r="A21" s="26" t="s">
        <v>116</v>
      </c>
      <c r="B21" s="27">
        <v>0.28155339805825241</v>
      </c>
      <c r="C21" s="27">
        <v>0.36363636363636365</v>
      </c>
      <c r="D21" s="27">
        <v>0.36363636363636365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0.16666666666666663</v>
      </c>
      <c r="L21" s="27">
        <v>0</v>
      </c>
      <c r="M21" s="27">
        <v>0</v>
      </c>
      <c r="N21" s="27">
        <v>0</v>
      </c>
      <c r="O21" s="27">
        <v>0.34090909090909088</v>
      </c>
      <c r="P21" s="27">
        <v>0.2608695652173913</v>
      </c>
      <c r="Q21" s="27">
        <v>1</v>
      </c>
      <c r="R21" s="27">
        <v>0.25</v>
      </c>
      <c r="S21" s="27">
        <v>0.16666666666666663</v>
      </c>
      <c r="T21" s="27">
        <v>0.40540540540540543</v>
      </c>
      <c r="U21" s="27">
        <v>0.38461538461538469</v>
      </c>
      <c r="V21" s="27">
        <v>0.54545454545454541</v>
      </c>
      <c r="W21" s="27">
        <v>0.30769230769230771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0.1111111111111111</v>
      </c>
      <c r="AE21" s="27">
        <v>0</v>
      </c>
      <c r="AF21" s="27"/>
      <c r="AG21" s="4" t="s">
        <v>140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>
      <c r="A22" s="26" t="s">
        <v>117</v>
      </c>
      <c r="B22" s="27">
        <v>0.36893203883495146</v>
      </c>
      <c r="C22" s="27">
        <v>0.54545454545454541</v>
      </c>
      <c r="D22" s="27">
        <v>0.54545454545454541</v>
      </c>
      <c r="E22" s="27">
        <v>0</v>
      </c>
      <c r="F22" s="27">
        <v>0.5</v>
      </c>
      <c r="G22" s="27">
        <v>0.5</v>
      </c>
      <c r="H22" s="27">
        <v>1</v>
      </c>
      <c r="I22" s="27">
        <v>0.33333333333333326</v>
      </c>
      <c r="J22" s="27">
        <v>0</v>
      </c>
      <c r="K22" s="27">
        <v>0.5</v>
      </c>
      <c r="L22" s="27">
        <v>0</v>
      </c>
      <c r="M22" s="27">
        <v>0.5</v>
      </c>
      <c r="N22" s="27">
        <v>0</v>
      </c>
      <c r="O22" s="27">
        <v>0.31818181818181818</v>
      </c>
      <c r="P22" s="27">
        <v>0.56521739130434778</v>
      </c>
      <c r="Q22" s="27">
        <v>0</v>
      </c>
      <c r="R22" s="27">
        <v>0.5</v>
      </c>
      <c r="S22" s="27">
        <v>0.83333333333333348</v>
      </c>
      <c r="T22" s="27">
        <v>0.24324324324324326</v>
      </c>
      <c r="U22" s="27">
        <v>0.23076923076923075</v>
      </c>
      <c r="V22" s="27">
        <v>9.0909090909090912E-2</v>
      </c>
      <c r="W22" s="27">
        <v>0.38461538461538469</v>
      </c>
      <c r="X22" s="27">
        <v>0.5</v>
      </c>
      <c r="Y22" s="27">
        <v>0.5</v>
      </c>
      <c r="Z22" s="27">
        <v>0</v>
      </c>
      <c r="AA22" s="27">
        <v>0</v>
      </c>
      <c r="AB22" s="27">
        <v>0.5</v>
      </c>
      <c r="AC22" s="27">
        <v>0.66666666666666652</v>
      </c>
      <c r="AD22" s="27">
        <v>0.33333333333333326</v>
      </c>
      <c r="AE22" s="27">
        <v>0.5</v>
      </c>
      <c r="AF22" s="27"/>
      <c r="AG22" s="4" t="s">
        <v>141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>
      <c r="A23" s="26" t="s">
        <v>118</v>
      </c>
      <c r="B23" s="27">
        <v>0.14077669902912621</v>
      </c>
      <c r="C23" s="27">
        <v>0</v>
      </c>
      <c r="D23" s="27">
        <v>0</v>
      </c>
      <c r="E23" s="27">
        <v>0</v>
      </c>
      <c r="F23" s="27">
        <v>0.125</v>
      </c>
      <c r="G23" s="27">
        <v>0</v>
      </c>
      <c r="H23" s="27">
        <v>0</v>
      </c>
      <c r="I23" s="27">
        <v>0.33333333333333326</v>
      </c>
      <c r="J23" s="27">
        <v>0</v>
      </c>
      <c r="K23" s="27">
        <v>0</v>
      </c>
      <c r="L23" s="27">
        <v>0</v>
      </c>
      <c r="M23" s="27">
        <v>0.5</v>
      </c>
      <c r="N23" s="27">
        <v>0</v>
      </c>
      <c r="O23" s="27">
        <v>0.11363636363636363</v>
      </c>
      <c r="P23" s="27">
        <v>8.6956521739130432E-2</v>
      </c>
      <c r="Q23" s="27">
        <v>0</v>
      </c>
      <c r="R23" s="27">
        <v>0.125</v>
      </c>
      <c r="S23" s="27">
        <v>0</v>
      </c>
      <c r="T23" s="27">
        <v>0.24324324324324326</v>
      </c>
      <c r="U23" s="27">
        <v>0.30769230769230771</v>
      </c>
      <c r="V23" s="27">
        <v>0.27272727272727271</v>
      </c>
      <c r="W23" s="27">
        <v>0.15384615384615385</v>
      </c>
      <c r="X23" s="27">
        <v>0</v>
      </c>
      <c r="Y23" s="27">
        <v>0</v>
      </c>
      <c r="Z23" s="27">
        <v>0</v>
      </c>
      <c r="AA23" s="27">
        <v>0</v>
      </c>
      <c r="AB23" s="27">
        <v>0.5</v>
      </c>
      <c r="AC23" s="27">
        <v>0</v>
      </c>
      <c r="AD23" s="27">
        <v>0.27777777777777779</v>
      </c>
      <c r="AE23" s="27">
        <v>0</v>
      </c>
      <c r="AF23" s="27"/>
      <c r="AG23" s="4" t="s">
        <v>142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>
      <c r="A24" s="26" t="s">
        <v>119</v>
      </c>
      <c r="B24" s="27">
        <v>6.7961165048543687E-2</v>
      </c>
      <c r="C24" s="27">
        <v>0</v>
      </c>
      <c r="D24" s="27">
        <v>0</v>
      </c>
      <c r="E24" s="27">
        <v>0</v>
      </c>
      <c r="F24" s="27">
        <v>0.375</v>
      </c>
      <c r="G24" s="27">
        <v>0.5</v>
      </c>
      <c r="H24" s="27">
        <v>0</v>
      </c>
      <c r="I24" s="27">
        <v>0.33333333333333326</v>
      </c>
      <c r="J24" s="27">
        <v>1</v>
      </c>
      <c r="K24" s="27">
        <v>0.33333333333333326</v>
      </c>
      <c r="L24" s="27">
        <v>0</v>
      </c>
      <c r="M24" s="27">
        <v>0</v>
      </c>
      <c r="N24" s="27">
        <v>0</v>
      </c>
      <c r="O24" s="27">
        <v>1.1363636363636364E-2</v>
      </c>
      <c r="P24" s="27">
        <v>0</v>
      </c>
      <c r="Q24" s="27">
        <v>0</v>
      </c>
      <c r="R24" s="27">
        <v>0</v>
      </c>
      <c r="S24" s="27">
        <v>0</v>
      </c>
      <c r="T24" s="27">
        <v>2.7027027027027025E-2</v>
      </c>
      <c r="U24" s="27">
        <v>0</v>
      </c>
      <c r="V24" s="27">
        <v>0</v>
      </c>
      <c r="W24" s="27">
        <v>7.6923076923076927E-2</v>
      </c>
      <c r="X24" s="27">
        <v>0.5</v>
      </c>
      <c r="Y24" s="27">
        <v>0.5</v>
      </c>
      <c r="Z24" s="27">
        <v>0</v>
      </c>
      <c r="AA24" s="27">
        <v>0</v>
      </c>
      <c r="AB24" s="27">
        <v>0</v>
      </c>
      <c r="AC24" s="27">
        <v>0.33333333333333326</v>
      </c>
      <c r="AD24" s="27">
        <v>0.16666666666666663</v>
      </c>
      <c r="AE24" s="27">
        <v>0</v>
      </c>
      <c r="AF24" s="27"/>
      <c r="AG24" s="4" t="s">
        <v>143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>
      <c r="A25" s="26" t="s">
        <v>120</v>
      </c>
      <c r="B25" s="27">
        <v>2.4271844660194174E-2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2.7027027027027025E-2</v>
      </c>
      <c r="U25" s="27">
        <v>7.6923076923076927E-2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0.1111111111111111</v>
      </c>
      <c r="AE25" s="27">
        <v>0.5</v>
      </c>
      <c r="AF25" s="27"/>
      <c r="AG25" s="4" t="s">
        <v>144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>
      <c r="A26" s="26" t="s">
        <v>121</v>
      </c>
      <c r="B26" s="27">
        <v>9.7087378640776691E-3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2.2727272727272728E-2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/>
      <c r="AG26" s="4" t="s">
        <v>145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>
      <c r="A27" s="26" t="s">
        <v>122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/>
      <c r="AG27" s="4" t="s">
        <v>146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>
      <c r="A29" s="4" t="s">
        <v>54</v>
      </c>
      <c r="B29" s="6">
        <v>9.1019417475728162</v>
      </c>
      <c r="C29" s="7">
        <v>5.5</v>
      </c>
      <c r="D29" s="7">
        <v>5.5</v>
      </c>
      <c r="E29" s="7">
        <v>0</v>
      </c>
      <c r="F29" s="7">
        <v>13.3</v>
      </c>
      <c r="G29" s="7">
        <v>13.9</v>
      </c>
      <c r="H29" s="7">
        <v>10.199999999999999</v>
      </c>
      <c r="I29" s="7">
        <v>13.4</v>
      </c>
      <c r="J29" s="7">
        <v>21.9</v>
      </c>
      <c r="K29" s="7">
        <v>12.4</v>
      </c>
      <c r="L29" s="7">
        <v>0</v>
      </c>
      <c r="M29" s="7">
        <v>13.6</v>
      </c>
      <c r="N29" s="7">
        <v>0</v>
      </c>
      <c r="O29" s="7">
        <v>7.3</v>
      </c>
      <c r="P29" s="7">
        <v>7.7</v>
      </c>
      <c r="Q29" s="7">
        <v>4.9000000000000004</v>
      </c>
      <c r="R29" s="7">
        <v>7.7</v>
      </c>
      <c r="S29" s="7">
        <v>8.1999999999999993</v>
      </c>
      <c r="T29" s="7">
        <v>8.8000000000000007</v>
      </c>
      <c r="U29" s="7">
        <v>10</v>
      </c>
      <c r="V29" s="7">
        <v>7.3</v>
      </c>
      <c r="W29" s="7">
        <v>8.6999999999999993</v>
      </c>
      <c r="X29" s="7">
        <v>13.3</v>
      </c>
      <c r="Y29" s="7">
        <v>13.3</v>
      </c>
      <c r="Z29" s="7">
        <v>0</v>
      </c>
      <c r="AA29" s="7">
        <v>0</v>
      </c>
      <c r="AB29" s="7">
        <v>14.2</v>
      </c>
      <c r="AC29" s="7">
        <v>11.4</v>
      </c>
      <c r="AD29" s="7">
        <v>14.8</v>
      </c>
      <c r="AE29" s="7">
        <v>15.5</v>
      </c>
      <c r="AF29" s="4"/>
      <c r="AG29" s="4" t="s">
        <v>77</v>
      </c>
      <c r="AH29" s="4"/>
      <c r="AI29" s="4"/>
    </row>
    <row r="33" spans="1:35">
      <c r="A33" s="23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29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6" spans="1:3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="150" zoomScaleNormal="150" zoomScalePageLayoutView="150" workbookViewId="0">
      <pane xSplit="1" topLeftCell="B1" activePane="topRight" state="frozen"/>
      <selection activeCell="A36" sqref="A36:XFD55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>
      <c r="A1" s="10" t="s">
        <v>166</v>
      </c>
      <c r="B1" s="10" t="s">
        <v>17</v>
      </c>
      <c r="C1" s="30" t="s">
        <v>0</v>
      </c>
      <c r="D1" s="30"/>
      <c r="E1" s="30"/>
      <c r="F1" s="30" t="s">
        <v>1</v>
      </c>
      <c r="G1" s="30"/>
      <c r="H1" s="30"/>
      <c r="I1" s="30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0" t="s">
        <v>7</v>
      </c>
      <c r="Q1" s="30"/>
      <c r="R1" s="30"/>
      <c r="S1" s="30"/>
      <c r="T1" s="10" t="s">
        <v>16</v>
      </c>
      <c r="U1" s="10"/>
      <c r="V1" s="10"/>
      <c r="W1" s="10"/>
      <c r="X1" s="30" t="s">
        <v>8</v>
      </c>
      <c r="Y1" s="30"/>
      <c r="Z1" s="30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>
      <c r="A2" s="12" t="s">
        <v>60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47390</v>
      </c>
      <c r="C4" s="2">
        <v>4729</v>
      </c>
      <c r="D4" s="2">
        <v>2510</v>
      </c>
      <c r="E4" s="2">
        <v>2219</v>
      </c>
      <c r="F4" s="2">
        <v>7342</v>
      </c>
      <c r="G4" s="2">
        <v>4686</v>
      </c>
      <c r="H4" s="2">
        <v>1561</v>
      </c>
      <c r="I4" s="2">
        <v>1095</v>
      </c>
      <c r="J4" s="2">
        <v>3151</v>
      </c>
      <c r="K4" s="2">
        <v>1149</v>
      </c>
      <c r="L4" s="2">
        <v>252</v>
      </c>
      <c r="M4" s="2">
        <v>2194</v>
      </c>
      <c r="N4" s="2">
        <v>4940</v>
      </c>
      <c r="O4" s="2">
        <v>770</v>
      </c>
      <c r="P4" s="2">
        <v>4052</v>
      </c>
      <c r="Q4" s="2">
        <v>734</v>
      </c>
      <c r="R4" s="2">
        <v>2139</v>
      </c>
      <c r="S4" s="2">
        <v>1179</v>
      </c>
      <c r="T4" s="2">
        <v>10946</v>
      </c>
      <c r="U4" s="2">
        <v>3158</v>
      </c>
      <c r="V4" s="2">
        <v>4194</v>
      </c>
      <c r="W4" s="2">
        <v>3594</v>
      </c>
      <c r="X4" s="2">
        <v>2244</v>
      </c>
      <c r="Y4" s="2">
        <v>1468</v>
      </c>
      <c r="Z4" s="2">
        <v>776</v>
      </c>
      <c r="AA4" s="2">
        <v>488</v>
      </c>
      <c r="AB4" s="2">
        <v>2014</v>
      </c>
      <c r="AC4" s="2">
        <v>933</v>
      </c>
      <c r="AD4" s="2">
        <v>1344</v>
      </c>
      <c r="AE4" s="2">
        <v>842</v>
      </c>
      <c r="AF4" s="4"/>
      <c r="AG4" s="4" t="s">
        <v>78</v>
      </c>
      <c r="AH4" s="4"/>
      <c r="AI4" s="4"/>
    </row>
    <row r="5" spans="1:35">
      <c r="A5" s="4" t="s">
        <v>39</v>
      </c>
      <c r="B5" s="2">
        <v>8698</v>
      </c>
      <c r="C5" s="2">
        <v>953</v>
      </c>
      <c r="D5" s="2">
        <v>463</v>
      </c>
      <c r="E5" s="2">
        <v>490</v>
      </c>
      <c r="F5" s="2">
        <v>1322</v>
      </c>
      <c r="G5" s="2">
        <v>715</v>
      </c>
      <c r="H5" s="2">
        <v>333</v>
      </c>
      <c r="I5" s="2">
        <v>274</v>
      </c>
      <c r="J5" s="2">
        <v>503</v>
      </c>
      <c r="K5" s="2">
        <v>198</v>
      </c>
      <c r="L5" s="2">
        <v>52</v>
      </c>
      <c r="M5" s="2">
        <v>381</v>
      </c>
      <c r="N5" s="2">
        <v>998</v>
      </c>
      <c r="O5" s="2">
        <v>138</v>
      </c>
      <c r="P5" s="2">
        <v>524</v>
      </c>
      <c r="Q5" s="2">
        <v>93</v>
      </c>
      <c r="R5" s="2">
        <v>256</v>
      </c>
      <c r="S5" s="2">
        <v>175</v>
      </c>
      <c r="T5" s="2">
        <v>2122</v>
      </c>
      <c r="U5" s="2">
        <v>428</v>
      </c>
      <c r="V5" s="2">
        <v>1065</v>
      </c>
      <c r="W5" s="2">
        <v>629</v>
      </c>
      <c r="X5" s="2">
        <v>356</v>
      </c>
      <c r="Y5" s="2">
        <v>191</v>
      </c>
      <c r="Z5" s="2">
        <v>165</v>
      </c>
      <c r="AA5" s="2">
        <v>47</v>
      </c>
      <c r="AB5" s="2">
        <v>525</v>
      </c>
      <c r="AC5" s="2">
        <v>132</v>
      </c>
      <c r="AD5" s="2">
        <v>257</v>
      </c>
      <c r="AE5" s="2">
        <v>190</v>
      </c>
      <c r="AF5" s="4"/>
      <c r="AG5" s="4" t="s">
        <v>79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47140</v>
      </c>
      <c r="C7" s="2">
        <v>4720</v>
      </c>
      <c r="D7" s="2">
        <v>2503</v>
      </c>
      <c r="E7" s="2">
        <v>2217</v>
      </c>
      <c r="F7" s="2">
        <v>7328</v>
      </c>
      <c r="G7" s="2">
        <v>4677</v>
      </c>
      <c r="H7" s="2">
        <v>1560</v>
      </c>
      <c r="I7" s="2">
        <v>1091</v>
      </c>
      <c r="J7" s="2">
        <v>3133</v>
      </c>
      <c r="K7" s="2">
        <v>1130</v>
      </c>
      <c r="L7" s="2">
        <v>251</v>
      </c>
      <c r="M7" s="2">
        <v>2182</v>
      </c>
      <c r="N7" s="2">
        <v>4914</v>
      </c>
      <c r="O7" s="2">
        <v>749</v>
      </c>
      <c r="P7" s="2">
        <v>3999</v>
      </c>
      <c r="Q7" s="2">
        <v>730</v>
      </c>
      <c r="R7" s="2">
        <v>2098</v>
      </c>
      <c r="S7" s="2">
        <v>1171</v>
      </c>
      <c r="T7" s="2">
        <v>10913</v>
      </c>
      <c r="U7" s="2">
        <v>3152</v>
      </c>
      <c r="V7" s="2">
        <v>4169</v>
      </c>
      <c r="W7" s="2">
        <v>3592</v>
      </c>
      <c r="X7" s="2">
        <v>2243</v>
      </c>
      <c r="Y7" s="2">
        <v>1467</v>
      </c>
      <c r="Z7" s="2">
        <v>776</v>
      </c>
      <c r="AA7" s="2">
        <v>488</v>
      </c>
      <c r="AB7" s="2">
        <v>2012</v>
      </c>
      <c r="AC7" s="2">
        <v>911</v>
      </c>
      <c r="AD7" s="2">
        <v>1328</v>
      </c>
      <c r="AE7" s="2">
        <v>839</v>
      </c>
      <c r="AF7" s="4"/>
      <c r="AG7" s="4" t="s">
        <v>80</v>
      </c>
      <c r="AH7" s="4"/>
      <c r="AI7" s="4"/>
    </row>
    <row r="8" spans="1:35">
      <c r="A8" s="5" t="s">
        <v>46</v>
      </c>
      <c r="B8" s="9">
        <f>B4-B7</f>
        <v>250</v>
      </c>
      <c r="C8" s="9">
        <f t="shared" ref="C8:AE8" si="0">C4-C7</f>
        <v>9</v>
      </c>
      <c r="D8" s="9">
        <f t="shared" si="0"/>
        <v>7</v>
      </c>
      <c r="E8" s="9">
        <f t="shared" si="0"/>
        <v>2</v>
      </c>
      <c r="F8" s="9">
        <f t="shared" si="0"/>
        <v>14</v>
      </c>
      <c r="G8" s="9">
        <f t="shared" si="0"/>
        <v>9</v>
      </c>
      <c r="H8" s="9">
        <f t="shared" si="0"/>
        <v>1</v>
      </c>
      <c r="I8" s="9">
        <f t="shared" si="0"/>
        <v>4</v>
      </c>
      <c r="J8" s="9">
        <f t="shared" si="0"/>
        <v>18</v>
      </c>
      <c r="K8" s="9">
        <f t="shared" si="0"/>
        <v>19</v>
      </c>
      <c r="L8" s="9">
        <f t="shared" si="0"/>
        <v>1</v>
      </c>
      <c r="M8" s="9">
        <f t="shared" si="0"/>
        <v>12</v>
      </c>
      <c r="N8" s="9">
        <f t="shared" si="0"/>
        <v>26</v>
      </c>
      <c r="O8" s="9">
        <f t="shared" si="0"/>
        <v>21</v>
      </c>
      <c r="P8" s="9">
        <f t="shared" si="0"/>
        <v>53</v>
      </c>
      <c r="Q8" s="9">
        <f t="shared" si="0"/>
        <v>4</v>
      </c>
      <c r="R8" s="9">
        <f t="shared" si="0"/>
        <v>41</v>
      </c>
      <c r="S8" s="9">
        <f t="shared" si="0"/>
        <v>8</v>
      </c>
      <c r="T8" s="9">
        <f t="shared" si="0"/>
        <v>33</v>
      </c>
      <c r="U8" s="9">
        <f t="shared" si="0"/>
        <v>6</v>
      </c>
      <c r="V8" s="9">
        <f t="shared" si="0"/>
        <v>25</v>
      </c>
      <c r="W8" s="9">
        <f t="shared" si="0"/>
        <v>2</v>
      </c>
      <c r="X8" s="9">
        <f t="shared" si="0"/>
        <v>1</v>
      </c>
      <c r="Y8" s="9">
        <f t="shared" si="0"/>
        <v>1</v>
      </c>
      <c r="Z8" s="9">
        <f t="shared" si="0"/>
        <v>0</v>
      </c>
      <c r="AA8" s="9">
        <f t="shared" si="0"/>
        <v>0</v>
      </c>
      <c r="AB8" s="9">
        <f t="shared" si="0"/>
        <v>2</v>
      </c>
      <c r="AC8" s="9">
        <f t="shared" si="0"/>
        <v>22</v>
      </c>
      <c r="AD8" s="9">
        <f t="shared" si="0"/>
        <v>16</v>
      </c>
      <c r="AE8" s="9">
        <f t="shared" si="0"/>
        <v>3</v>
      </c>
      <c r="AF8" s="4"/>
      <c r="AG8" s="4"/>
      <c r="AH8" s="4"/>
      <c r="AI8" s="4"/>
    </row>
    <row r="9" spans="1:35">
      <c r="A9" s="5" t="s">
        <v>38</v>
      </c>
      <c r="B9" s="3">
        <f>B8/B4</f>
        <v>5.2753745515931628E-3</v>
      </c>
      <c r="C9" s="3">
        <f t="shared" ref="C9:AE9" si="1">C8/C4</f>
        <v>1.9031507718333686E-3</v>
      </c>
      <c r="D9" s="3">
        <f t="shared" si="1"/>
        <v>2.7888446215139444E-3</v>
      </c>
      <c r="E9" s="3">
        <f t="shared" si="1"/>
        <v>9.0130689499774675E-4</v>
      </c>
      <c r="F9" s="3">
        <f t="shared" si="1"/>
        <v>1.9068373740125306E-3</v>
      </c>
      <c r="G9" s="3">
        <f t="shared" si="1"/>
        <v>1.9206145966709346E-3</v>
      </c>
      <c r="H9" s="3">
        <f t="shared" si="1"/>
        <v>6.406149903907751E-4</v>
      </c>
      <c r="I9" s="3">
        <f t="shared" si="1"/>
        <v>3.6529680365296802E-3</v>
      </c>
      <c r="J9" s="3">
        <f t="shared" si="1"/>
        <v>5.7124722310377659E-3</v>
      </c>
      <c r="K9" s="3">
        <f t="shared" si="1"/>
        <v>1.6536118363794605E-2</v>
      </c>
      <c r="L9" s="3">
        <f t="shared" si="1"/>
        <v>3.968253968253968E-3</v>
      </c>
      <c r="M9" s="3">
        <f t="shared" si="1"/>
        <v>5.4694621695533276E-3</v>
      </c>
      <c r="N9" s="3">
        <f t="shared" si="1"/>
        <v>5.263157894736842E-3</v>
      </c>
      <c r="O9" s="3">
        <f t="shared" si="1"/>
        <v>2.7272727272727271E-2</v>
      </c>
      <c r="P9" s="3">
        <f t="shared" si="1"/>
        <v>1.3079960513326752E-2</v>
      </c>
      <c r="Q9" s="3">
        <f t="shared" si="1"/>
        <v>5.4495912806539508E-3</v>
      </c>
      <c r="R9" s="3">
        <f t="shared" si="1"/>
        <v>1.916783543712015E-2</v>
      </c>
      <c r="S9" s="3">
        <f t="shared" si="1"/>
        <v>6.7854113655640372E-3</v>
      </c>
      <c r="T9" s="3">
        <f t="shared" si="1"/>
        <v>3.0147999269139413E-3</v>
      </c>
      <c r="U9" s="3">
        <f t="shared" si="1"/>
        <v>1.8999366687777073E-3</v>
      </c>
      <c r="V9" s="3">
        <f t="shared" si="1"/>
        <v>5.9608965188364333E-3</v>
      </c>
      <c r="W9" s="3">
        <f t="shared" si="1"/>
        <v>5.5648302726766835E-4</v>
      </c>
      <c r="X9" s="3">
        <f t="shared" si="1"/>
        <v>4.4563279857397502E-4</v>
      </c>
      <c r="Y9" s="3">
        <f t="shared" si="1"/>
        <v>6.8119891008174384E-4</v>
      </c>
      <c r="Z9" s="3">
        <f t="shared" si="1"/>
        <v>0</v>
      </c>
      <c r="AA9" s="3">
        <f t="shared" si="1"/>
        <v>0</v>
      </c>
      <c r="AB9" s="3">
        <f t="shared" si="1"/>
        <v>9.930486593843098E-4</v>
      </c>
      <c r="AC9" s="3">
        <f t="shared" si="1"/>
        <v>2.3579849946409433E-2</v>
      </c>
      <c r="AD9" s="3">
        <f t="shared" si="1"/>
        <v>1.1904761904761904E-2</v>
      </c>
      <c r="AE9" s="3">
        <f t="shared" si="1"/>
        <v>3.5629453681710215E-3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113</v>
      </c>
      <c r="C11" s="2">
        <v>4</v>
      </c>
      <c r="D11" s="2">
        <v>3</v>
      </c>
      <c r="E11" s="2">
        <v>1</v>
      </c>
      <c r="F11" s="2">
        <v>8</v>
      </c>
      <c r="G11" s="2">
        <v>6</v>
      </c>
      <c r="H11" s="2">
        <v>0</v>
      </c>
      <c r="I11" s="2">
        <v>2</v>
      </c>
      <c r="J11" s="2">
        <v>10</v>
      </c>
      <c r="K11" s="2">
        <v>9</v>
      </c>
      <c r="L11" s="2">
        <v>0</v>
      </c>
      <c r="M11" s="2">
        <v>7</v>
      </c>
      <c r="N11" s="2">
        <v>13</v>
      </c>
      <c r="O11" s="2">
        <v>17</v>
      </c>
      <c r="P11" s="2">
        <v>12</v>
      </c>
      <c r="Q11" s="2">
        <v>1</v>
      </c>
      <c r="R11" s="2">
        <v>8</v>
      </c>
      <c r="S11" s="2">
        <v>3</v>
      </c>
      <c r="T11" s="2">
        <v>10</v>
      </c>
      <c r="U11" s="2">
        <v>1</v>
      </c>
      <c r="V11" s="2">
        <v>8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6</v>
      </c>
      <c r="AD11" s="2">
        <v>15</v>
      </c>
      <c r="AE11" s="2">
        <v>1</v>
      </c>
      <c r="AF11" s="4"/>
      <c r="AG11" s="4" t="s">
        <v>81</v>
      </c>
      <c r="AH11" s="4"/>
      <c r="AI11" s="4"/>
    </row>
    <row r="12" spans="1:35">
      <c r="A12" s="4" t="s">
        <v>43</v>
      </c>
      <c r="B12" s="2">
        <v>92</v>
      </c>
      <c r="C12" s="2">
        <v>1</v>
      </c>
      <c r="D12" s="2">
        <v>1</v>
      </c>
      <c r="E12" s="2">
        <v>0</v>
      </c>
      <c r="F12" s="2">
        <v>6</v>
      </c>
      <c r="G12" s="2">
        <v>5</v>
      </c>
      <c r="H12" s="2">
        <v>0</v>
      </c>
      <c r="I12" s="2">
        <v>1</v>
      </c>
      <c r="J12" s="2">
        <v>10</v>
      </c>
      <c r="K12" s="2">
        <v>9</v>
      </c>
      <c r="L12" s="2">
        <v>0</v>
      </c>
      <c r="M12" s="2">
        <v>5</v>
      </c>
      <c r="N12" s="2">
        <v>6</v>
      </c>
      <c r="O12" s="2">
        <v>13</v>
      </c>
      <c r="P12" s="2">
        <v>12</v>
      </c>
      <c r="Q12" s="2">
        <v>1</v>
      </c>
      <c r="R12" s="2">
        <v>8</v>
      </c>
      <c r="S12" s="2">
        <v>3</v>
      </c>
      <c r="T12" s="2">
        <v>9</v>
      </c>
      <c r="U12" s="2">
        <v>0</v>
      </c>
      <c r="V12" s="2">
        <v>8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6</v>
      </c>
      <c r="AD12" s="2">
        <v>14</v>
      </c>
      <c r="AE12" s="2">
        <v>1</v>
      </c>
      <c r="AF12" s="4"/>
      <c r="AG12" s="4" t="s">
        <v>82</v>
      </c>
      <c r="AH12" s="4"/>
      <c r="AI12" s="4"/>
    </row>
    <row r="13" spans="1:35" s="15" customFormat="1">
      <c r="A13" s="5" t="s">
        <v>55</v>
      </c>
      <c r="B13" s="3">
        <f>B11/B8</f>
        <v>0.45200000000000001</v>
      </c>
      <c r="C13" s="3">
        <f t="shared" ref="C13:AE13" si="2">C11/C8</f>
        <v>0.44444444444444442</v>
      </c>
      <c r="D13" s="3">
        <f t="shared" si="2"/>
        <v>0.42857142857142855</v>
      </c>
      <c r="E13" s="3">
        <f t="shared" si="2"/>
        <v>0.5</v>
      </c>
      <c r="F13" s="3">
        <f t="shared" si="2"/>
        <v>0.5714285714285714</v>
      </c>
      <c r="G13" s="3">
        <f t="shared" si="2"/>
        <v>0.66666666666666663</v>
      </c>
      <c r="H13" s="3">
        <f t="shared" si="2"/>
        <v>0</v>
      </c>
      <c r="I13" s="3">
        <f t="shared" si="2"/>
        <v>0.5</v>
      </c>
      <c r="J13" s="3">
        <f t="shared" si="2"/>
        <v>0.55555555555555558</v>
      </c>
      <c r="K13" s="3">
        <f t="shared" si="2"/>
        <v>0.47368421052631576</v>
      </c>
      <c r="L13" s="3">
        <f t="shared" ref="L13:AA13" si="3">L11/L8</f>
        <v>0</v>
      </c>
      <c r="M13" s="3">
        <f t="shared" si="3"/>
        <v>0.58333333333333337</v>
      </c>
      <c r="N13" s="3">
        <f t="shared" si="3"/>
        <v>0.5</v>
      </c>
      <c r="O13" s="3">
        <f t="shared" si="3"/>
        <v>0.80952380952380953</v>
      </c>
      <c r="P13" s="3">
        <f t="shared" si="3"/>
        <v>0.22641509433962265</v>
      </c>
      <c r="Q13" s="3">
        <f t="shared" si="3"/>
        <v>0.25</v>
      </c>
      <c r="R13" s="3">
        <f t="shared" si="3"/>
        <v>0.1951219512195122</v>
      </c>
      <c r="S13" s="3">
        <f t="shared" si="3"/>
        <v>0.375</v>
      </c>
      <c r="T13" s="3">
        <f t="shared" si="3"/>
        <v>0.30303030303030304</v>
      </c>
      <c r="U13" s="3">
        <f t="shared" si="3"/>
        <v>0.16666666666666666</v>
      </c>
      <c r="V13" s="3">
        <f t="shared" si="3"/>
        <v>0.32</v>
      </c>
      <c r="W13" s="3">
        <f t="shared" si="3"/>
        <v>0.5</v>
      </c>
      <c r="X13" s="3">
        <f t="shared" si="3"/>
        <v>0</v>
      </c>
      <c r="Y13" s="3">
        <f t="shared" si="3"/>
        <v>0</v>
      </c>
      <c r="Z13" s="3" t="e">
        <f t="shared" si="3"/>
        <v>#DIV/0!</v>
      </c>
      <c r="AA13" s="3" t="e">
        <f t="shared" si="3"/>
        <v>#DIV/0!</v>
      </c>
      <c r="AB13" s="3">
        <f t="shared" si="2"/>
        <v>0.5</v>
      </c>
      <c r="AC13" s="3">
        <f t="shared" si="2"/>
        <v>0.27272727272727271</v>
      </c>
      <c r="AD13" s="3">
        <f t="shared" si="2"/>
        <v>0.9375</v>
      </c>
      <c r="AE13" s="3">
        <f t="shared" si="2"/>
        <v>0.33333333333333331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4">B12/B8</f>
        <v>0.36799999999999999</v>
      </c>
      <c r="C14" s="3">
        <f t="shared" si="4"/>
        <v>0.1111111111111111</v>
      </c>
      <c r="D14" s="3">
        <f t="shared" si="4"/>
        <v>0.14285714285714285</v>
      </c>
      <c r="E14" s="3">
        <f t="shared" si="4"/>
        <v>0</v>
      </c>
      <c r="F14" s="3">
        <f t="shared" si="4"/>
        <v>0.42857142857142855</v>
      </c>
      <c r="G14" s="3">
        <f t="shared" si="4"/>
        <v>0.55555555555555558</v>
      </c>
      <c r="H14" s="3">
        <f t="shared" si="4"/>
        <v>0</v>
      </c>
      <c r="I14" s="3">
        <f t="shared" si="4"/>
        <v>0.25</v>
      </c>
      <c r="J14" s="3">
        <f t="shared" si="4"/>
        <v>0.55555555555555558</v>
      </c>
      <c r="K14" s="3">
        <f t="shared" si="4"/>
        <v>0.47368421052631576</v>
      </c>
      <c r="L14" s="3">
        <f t="shared" ref="L14:AA14" si="5">L12/L8</f>
        <v>0</v>
      </c>
      <c r="M14" s="3">
        <f t="shared" si="5"/>
        <v>0.41666666666666669</v>
      </c>
      <c r="N14" s="3">
        <f t="shared" si="5"/>
        <v>0.23076923076923078</v>
      </c>
      <c r="O14" s="3">
        <f t="shared" si="5"/>
        <v>0.61904761904761907</v>
      </c>
      <c r="P14" s="3">
        <f t="shared" si="5"/>
        <v>0.22641509433962265</v>
      </c>
      <c r="Q14" s="3">
        <f t="shared" si="5"/>
        <v>0.25</v>
      </c>
      <c r="R14" s="3">
        <f t="shared" si="5"/>
        <v>0.1951219512195122</v>
      </c>
      <c r="S14" s="3">
        <f t="shared" si="5"/>
        <v>0.375</v>
      </c>
      <c r="T14" s="3">
        <f t="shared" si="5"/>
        <v>0.27272727272727271</v>
      </c>
      <c r="U14" s="3">
        <f t="shared" si="5"/>
        <v>0</v>
      </c>
      <c r="V14" s="3">
        <f t="shared" si="5"/>
        <v>0.32</v>
      </c>
      <c r="W14" s="3">
        <f t="shared" si="5"/>
        <v>0.5</v>
      </c>
      <c r="X14" s="3">
        <f t="shared" si="5"/>
        <v>0</v>
      </c>
      <c r="Y14" s="3">
        <f t="shared" si="5"/>
        <v>0</v>
      </c>
      <c r="Z14" s="3" t="e">
        <f t="shared" si="5"/>
        <v>#DIV/0!</v>
      </c>
      <c r="AA14" s="3" t="e">
        <f t="shared" si="5"/>
        <v>#DIV/0!</v>
      </c>
      <c r="AB14" s="3">
        <f t="shared" si="4"/>
        <v>0</v>
      </c>
      <c r="AC14" s="3">
        <f t="shared" si="4"/>
        <v>0.27272727272727271</v>
      </c>
      <c r="AD14" s="3">
        <f t="shared" si="4"/>
        <v>0.875</v>
      </c>
      <c r="AE14" s="3">
        <f t="shared" si="4"/>
        <v>0.33333333333333331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2">
        <v>1</v>
      </c>
      <c r="S16" s="2">
        <v>0</v>
      </c>
      <c r="T16" s="2">
        <v>3</v>
      </c>
      <c r="U16" s="2">
        <v>1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>
        <v>0</v>
      </c>
      <c r="AF16" s="4"/>
      <c r="AG16" s="4" t="s">
        <v>83</v>
      </c>
      <c r="AH16" s="4"/>
      <c r="AI16" s="4"/>
    </row>
    <row r="17" spans="1:46">
      <c r="A17" s="4" t="s">
        <v>57</v>
      </c>
      <c r="B17" s="2">
        <v>132</v>
      </c>
      <c r="C17" s="2">
        <v>5</v>
      </c>
      <c r="D17" s="2">
        <v>4</v>
      </c>
      <c r="E17" s="2">
        <v>1</v>
      </c>
      <c r="F17" s="2">
        <v>6</v>
      </c>
      <c r="G17" s="2">
        <v>3</v>
      </c>
      <c r="H17" s="2">
        <v>1</v>
      </c>
      <c r="I17" s="2">
        <v>2</v>
      </c>
      <c r="J17" s="2">
        <v>8</v>
      </c>
      <c r="K17" s="2">
        <v>10</v>
      </c>
      <c r="L17" s="2">
        <v>1</v>
      </c>
      <c r="M17" s="2">
        <v>5</v>
      </c>
      <c r="N17" s="2">
        <v>13</v>
      </c>
      <c r="O17" s="2">
        <v>4</v>
      </c>
      <c r="P17" s="2">
        <v>40</v>
      </c>
      <c r="Q17" s="2">
        <v>3</v>
      </c>
      <c r="R17" s="2">
        <v>32</v>
      </c>
      <c r="S17" s="2">
        <v>5</v>
      </c>
      <c r="T17" s="2">
        <v>20</v>
      </c>
      <c r="U17" s="2">
        <v>4</v>
      </c>
      <c r="V17" s="2">
        <v>15</v>
      </c>
      <c r="W17" s="2">
        <v>1</v>
      </c>
      <c r="X17" s="2">
        <v>1</v>
      </c>
      <c r="Y17" s="2">
        <v>1</v>
      </c>
      <c r="Z17" s="2">
        <v>0</v>
      </c>
      <c r="AA17" s="2">
        <v>0</v>
      </c>
      <c r="AB17" s="2">
        <v>1</v>
      </c>
      <c r="AC17" s="2">
        <v>15</v>
      </c>
      <c r="AD17" s="2">
        <v>1</v>
      </c>
      <c r="AE17" s="2">
        <v>2</v>
      </c>
      <c r="AF17" s="4"/>
      <c r="AG17" s="4" t="s">
        <v>84</v>
      </c>
      <c r="AH17" s="4"/>
      <c r="AI17" s="4"/>
    </row>
    <row r="18" spans="1:46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>
      <c r="A20" s="26" t="s">
        <v>115</v>
      </c>
      <c r="B20" s="27">
        <v>0.04</v>
      </c>
      <c r="C20" s="27">
        <v>0.1111111111111111</v>
      </c>
      <c r="D20" s="27">
        <v>0.14285714285714285</v>
      </c>
      <c r="E20" s="27">
        <v>0</v>
      </c>
      <c r="F20" s="27">
        <v>7.1428571428571425E-2</v>
      </c>
      <c r="G20" s="27">
        <v>0.1111111111111111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4.7619047619047616E-2</v>
      </c>
      <c r="P20" s="27">
        <v>5.6603773584905669E-2</v>
      </c>
      <c r="Q20" s="27">
        <v>0</v>
      </c>
      <c r="R20" s="27">
        <v>7.3170731707317069E-2</v>
      </c>
      <c r="S20" s="27">
        <v>0</v>
      </c>
      <c r="T20" s="27">
        <v>3.0303030303030304E-2</v>
      </c>
      <c r="U20" s="27">
        <v>0</v>
      </c>
      <c r="V20" s="27">
        <v>0.04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0.1875</v>
      </c>
      <c r="AE20" s="27">
        <v>0</v>
      </c>
      <c r="AF20" s="27"/>
      <c r="AG20" s="4" t="s">
        <v>147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>
      <c r="A21" s="26" t="s">
        <v>116</v>
      </c>
      <c r="B21" s="27">
        <v>0.13600000000000001</v>
      </c>
      <c r="C21" s="27">
        <v>0</v>
      </c>
      <c r="D21" s="27">
        <v>0</v>
      </c>
      <c r="E21" s="27">
        <v>0</v>
      </c>
      <c r="F21" s="27">
        <v>0.14285714285714285</v>
      </c>
      <c r="G21" s="27">
        <v>0.1111111111111111</v>
      </c>
      <c r="H21" s="27">
        <v>0</v>
      </c>
      <c r="I21" s="27">
        <v>0.25</v>
      </c>
      <c r="J21" s="27">
        <v>0.1111111111111111</v>
      </c>
      <c r="K21" s="27">
        <v>0.10526315789473684</v>
      </c>
      <c r="L21" s="27">
        <v>0</v>
      </c>
      <c r="M21" s="27">
        <v>8.3333333333333315E-2</v>
      </c>
      <c r="N21" s="27">
        <v>0</v>
      </c>
      <c r="O21" s="27">
        <v>0.14285714285714285</v>
      </c>
      <c r="P21" s="27">
        <v>0.15094339622641509</v>
      </c>
      <c r="Q21" s="27">
        <v>0</v>
      </c>
      <c r="R21" s="27">
        <v>0.12195121951219512</v>
      </c>
      <c r="S21" s="27">
        <v>0.375</v>
      </c>
      <c r="T21" s="27">
        <v>0.15151515151515152</v>
      </c>
      <c r="U21" s="27">
        <v>0</v>
      </c>
      <c r="V21" s="27">
        <v>0.2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0.36363636363636365</v>
      </c>
      <c r="AD21" s="27">
        <v>0.1875</v>
      </c>
      <c r="AE21" s="27">
        <v>0</v>
      </c>
      <c r="AF21" s="27"/>
      <c r="AG21" s="4" t="s">
        <v>148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>
      <c r="A22" s="26" t="s">
        <v>117</v>
      </c>
      <c r="B22" s="27">
        <v>0.44800000000000006</v>
      </c>
      <c r="C22" s="27">
        <v>0.44444444444444442</v>
      </c>
      <c r="D22" s="27">
        <v>0.2857142857142857</v>
      </c>
      <c r="E22" s="27">
        <v>1</v>
      </c>
      <c r="F22" s="27">
        <v>0.35714285714285715</v>
      </c>
      <c r="G22" s="27">
        <v>0.33333333333333326</v>
      </c>
      <c r="H22" s="27">
        <v>0</v>
      </c>
      <c r="I22" s="27">
        <v>0.5</v>
      </c>
      <c r="J22" s="27">
        <v>0.55555555555555558</v>
      </c>
      <c r="K22" s="27">
        <v>0.42105263157894735</v>
      </c>
      <c r="L22" s="27">
        <v>0</v>
      </c>
      <c r="M22" s="27">
        <v>0.58333333333333337</v>
      </c>
      <c r="N22" s="27">
        <v>0.34615384615384615</v>
      </c>
      <c r="O22" s="27">
        <v>0.61904761904761907</v>
      </c>
      <c r="P22" s="27">
        <v>0.37735849056603776</v>
      </c>
      <c r="Q22" s="27">
        <v>0.5</v>
      </c>
      <c r="R22" s="27">
        <v>0.41463414634146339</v>
      </c>
      <c r="S22" s="27">
        <v>0.125</v>
      </c>
      <c r="T22" s="27">
        <v>0.33333333333333326</v>
      </c>
      <c r="U22" s="27">
        <v>0.66666666666666652</v>
      </c>
      <c r="V22" s="27">
        <v>0.24</v>
      </c>
      <c r="W22" s="27">
        <v>0.5</v>
      </c>
      <c r="X22" s="27">
        <v>1</v>
      </c>
      <c r="Y22" s="27">
        <v>1</v>
      </c>
      <c r="Z22" s="27">
        <v>0</v>
      </c>
      <c r="AA22" s="27">
        <v>0</v>
      </c>
      <c r="AB22" s="27">
        <v>0.5</v>
      </c>
      <c r="AC22" s="27">
        <v>0.59090909090909094</v>
      </c>
      <c r="AD22" s="27">
        <v>0.5</v>
      </c>
      <c r="AE22" s="27">
        <v>0.66666666666666652</v>
      </c>
      <c r="AF22" s="27"/>
      <c r="AG22" s="4" t="s">
        <v>149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>
      <c r="A23" s="26" t="s">
        <v>118</v>
      </c>
      <c r="B23" s="27">
        <v>0.16800000000000001</v>
      </c>
      <c r="C23" s="27">
        <v>0</v>
      </c>
      <c r="D23" s="27">
        <v>0</v>
      </c>
      <c r="E23" s="27">
        <v>0</v>
      </c>
      <c r="F23" s="27">
        <v>0.21428571428571427</v>
      </c>
      <c r="G23" s="27">
        <v>0.33333333333333326</v>
      </c>
      <c r="H23" s="27">
        <v>0</v>
      </c>
      <c r="I23" s="27">
        <v>0</v>
      </c>
      <c r="J23" s="27">
        <v>5.5555555555555552E-2</v>
      </c>
      <c r="K23" s="27">
        <v>0.15789473684210525</v>
      </c>
      <c r="L23" s="27">
        <v>0</v>
      </c>
      <c r="M23" s="27">
        <v>8.3333333333333315E-2</v>
      </c>
      <c r="N23" s="27">
        <v>0.11538461538461538</v>
      </c>
      <c r="O23" s="27">
        <v>0.19047619047619047</v>
      </c>
      <c r="P23" s="27">
        <v>0.22641509433962267</v>
      </c>
      <c r="Q23" s="27">
        <v>0</v>
      </c>
      <c r="R23" s="27">
        <v>0.26829268292682928</v>
      </c>
      <c r="S23" s="27">
        <v>0.125</v>
      </c>
      <c r="T23" s="27">
        <v>0.39393939393939392</v>
      </c>
      <c r="U23" s="27">
        <v>0.16666666666666663</v>
      </c>
      <c r="V23" s="27">
        <v>0.48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0.5</v>
      </c>
      <c r="AC23" s="27">
        <v>0</v>
      </c>
      <c r="AD23" s="27">
        <v>6.25E-2</v>
      </c>
      <c r="AE23" s="27">
        <v>0</v>
      </c>
      <c r="AF23" s="27"/>
      <c r="AG23" s="4" t="s">
        <v>150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>
      <c r="A24" s="26" t="s">
        <v>119</v>
      </c>
      <c r="B24" s="27">
        <v>8.4000000000000005E-2</v>
      </c>
      <c r="C24" s="27">
        <v>0.22222222222222221</v>
      </c>
      <c r="D24" s="27">
        <v>0.2857142857142857</v>
      </c>
      <c r="E24" s="27">
        <v>0</v>
      </c>
      <c r="F24" s="27">
        <v>0.14285714285714285</v>
      </c>
      <c r="G24" s="27">
        <v>0.1111111111111111</v>
      </c>
      <c r="H24" s="27">
        <v>1</v>
      </c>
      <c r="I24" s="27">
        <v>0</v>
      </c>
      <c r="J24" s="27">
        <v>0.16666666666666663</v>
      </c>
      <c r="K24" s="27">
        <v>0.10526315789473684</v>
      </c>
      <c r="L24" s="27">
        <v>0</v>
      </c>
      <c r="M24" s="27">
        <v>0</v>
      </c>
      <c r="N24" s="27">
        <v>0.15384615384615385</v>
      </c>
      <c r="O24" s="27">
        <v>0</v>
      </c>
      <c r="P24" s="27">
        <v>0.11320754716981134</v>
      </c>
      <c r="Q24" s="27">
        <v>0.25</v>
      </c>
      <c r="R24" s="27">
        <v>7.3170731707317069E-2</v>
      </c>
      <c r="S24" s="27">
        <v>0.25</v>
      </c>
      <c r="T24" s="27">
        <v>3.0303030303030304E-2</v>
      </c>
      <c r="U24" s="27">
        <v>0</v>
      </c>
      <c r="V24" s="27">
        <v>0.04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0.33333333333333326</v>
      </c>
      <c r="AF24" s="27"/>
      <c r="AG24" s="4" t="s">
        <v>151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>
      <c r="A25" s="26" t="s">
        <v>120</v>
      </c>
      <c r="B25" s="27">
        <v>6.8000000000000005E-2</v>
      </c>
      <c r="C25" s="27">
        <v>0.22222222222222221</v>
      </c>
      <c r="D25" s="27">
        <v>0.2857142857142857</v>
      </c>
      <c r="E25" s="27">
        <v>0</v>
      </c>
      <c r="F25" s="27">
        <v>7.1428571428571425E-2</v>
      </c>
      <c r="G25" s="27">
        <v>0</v>
      </c>
      <c r="H25" s="27">
        <v>0</v>
      </c>
      <c r="I25" s="27">
        <v>0.25</v>
      </c>
      <c r="J25" s="27">
        <v>5.5555555555555552E-2</v>
      </c>
      <c r="K25" s="27">
        <v>0.15789473684210525</v>
      </c>
      <c r="L25" s="27">
        <v>0</v>
      </c>
      <c r="M25" s="27">
        <v>0.16666666666666663</v>
      </c>
      <c r="N25" s="27">
        <v>0.19230769230769235</v>
      </c>
      <c r="O25" s="27">
        <v>0</v>
      </c>
      <c r="P25" s="27">
        <v>3.7735849056603772E-2</v>
      </c>
      <c r="Q25" s="27">
        <v>0.25</v>
      </c>
      <c r="R25" s="27">
        <v>2.4390243902439025E-2</v>
      </c>
      <c r="S25" s="27">
        <v>0</v>
      </c>
      <c r="T25" s="27">
        <v>3.0303030303030304E-2</v>
      </c>
      <c r="U25" s="27">
        <v>0</v>
      </c>
      <c r="V25" s="27">
        <v>0</v>
      </c>
      <c r="W25" s="27">
        <v>0.5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/>
      <c r="AG25" s="4" t="s">
        <v>152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>
      <c r="A26" s="26" t="s">
        <v>121</v>
      </c>
      <c r="B26" s="27">
        <v>0.04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5.5555555555555552E-2</v>
      </c>
      <c r="K26" s="27">
        <v>5.2631578947368418E-2</v>
      </c>
      <c r="L26" s="27">
        <v>0</v>
      </c>
      <c r="M26" s="27">
        <v>8.3333333333333315E-2</v>
      </c>
      <c r="N26" s="27">
        <v>0.11538461538461538</v>
      </c>
      <c r="O26" s="27">
        <v>0</v>
      </c>
      <c r="P26" s="27">
        <v>3.7735849056603772E-2</v>
      </c>
      <c r="Q26" s="27">
        <v>0</v>
      </c>
      <c r="R26" s="27">
        <v>2.4390243902439025E-2</v>
      </c>
      <c r="S26" s="27">
        <v>0.125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4.5454545454545456E-2</v>
      </c>
      <c r="AD26" s="27">
        <v>6.25E-2</v>
      </c>
      <c r="AE26" s="27">
        <v>0</v>
      </c>
      <c r="AF26" s="27"/>
      <c r="AG26" s="4" t="s">
        <v>153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>
      <c r="A27" s="26" t="s">
        <v>122</v>
      </c>
      <c r="B27" s="27">
        <v>1.6E-2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1</v>
      </c>
      <c r="M27" s="27">
        <v>0</v>
      </c>
      <c r="N27" s="27">
        <v>7.6923076923076927E-2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3.0303030303030304E-2</v>
      </c>
      <c r="U27" s="27">
        <v>0.16666666666666663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/>
      <c r="AG27" s="4" t="s">
        <v>154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>
      <c r="A29" s="4" t="s">
        <v>54</v>
      </c>
      <c r="B29" s="6">
        <v>13.4504</v>
      </c>
      <c r="C29" s="7">
        <v>15.6</v>
      </c>
      <c r="D29" s="7">
        <v>17.3</v>
      </c>
      <c r="E29" s="7">
        <v>9.3000000000000007</v>
      </c>
      <c r="F29" s="7">
        <v>12.1</v>
      </c>
      <c r="G29" s="7">
        <v>10.6</v>
      </c>
      <c r="H29" s="7">
        <v>21.7</v>
      </c>
      <c r="I29" s="7">
        <v>12.8</v>
      </c>
      <c r="J29" s="7">
        <v>13.9</v>
      </c>
      <c r="K29" s="7">
        <v>16</v>
      </c>
      <c r="L29" s="7">
        <v>58.1</v>
      </c>
      <c r="M29" s="7">
        <v>15.5</v>
      </c>
      <c r="N29" s="7">
        <v>22.5</v>
      </c>
      <c r="O29" s="7">
        <v>9.3000000000000007</v>
      </c>
      <c r="P29" s="7">
        <v>12.2</v>
      </c>
      <c r="Q29" s="7">
        <v>17.100000000000001</v>
      </c>
      <c r="R29" s="7">
        <v>11.2</v>
      </c>
      <c r="S29" s="7">
        <v>15.1</v>
      </c>
      <c r="T29" s="7">
        <v>12.9</v>
      </c>
      <c r="U29" s="7">
        <v>18.600000000000001</v>
      </c>
      <c r="V29" s="7">
        <v>11.2</v>
      </c>
      <c r="W29" s="7">
        <v>17.2</v>
      </c>
      <c r="X29" s="7">
        <v>11.3</v>
      </c>
      <c r="Y29" s="7">
        <v>11.3</v>
      </c>
      <c r="Z29" s="7">
        <v>0</v>
      </c>
      <c r="AA29" s="7">
        <v>0</v>
      </c>
      <c r="AB29" s="7">
        <v>14.1</v>
      </c>
      <c r="AC29" s="7">
        <v>8.4</v>
      </c>
      <c r="AD29" s="7">
        <v>9</v>
      </c>
      <c r="AE29" s="7">
        <v>11.2</v>
      </c>
      <c r="AF29" s="4"/>
      <c r="AG29" s="4" t="s">
        <v>85</v>
      </c>
      <c r="AH29" s="4"/>
      <c r="AI29" s="4"/>
    </row>
    <row r="30" spans="1:46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4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4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23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29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6" spans="1:3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150" zoomScaleNormal="150" zoomScalePageLayoutView="150" workbookViewId="0">
      <pane xSplit="1" topLeftCell="B1" activePane="topRight" state="frozen"/>
      <selection activeCell="B37" sqref="B37"/>
      <selection pane="topRight"/>
    </sheetView>
  </sheetViews>
  <sheetFormatPr baseColWidth="10" defaultRowHeight="14" x14ac:dyDescent="0"/>
  <cols>
    <col min="1" max="1" width="45.1640625" style="21" customWidth="1"/>
    <col min="2" max="2" width="10.33203125" style="21" customWidth="1"/>
    <col min="3" max="19" width="7.5" style="21" customWidth="1"/>
    <col min="20" max="20" width="1.33203125" style="21" customWidth="1"/>
    <col min="21" max="21" width="15.6640625" style="21" customWidth="1"/>
    <col min="22" max="16384" width="10.83203125" style="21"/>
  </cols>
  <sheetData>
    <row r="1" spans="1:23" s="19" customFormat="1" ht="140" customHeight="1">
      <c r="A1" s="10" t="s">
        <v>166</v>
      </c>
      <c r="B1" s="17" t="s">
        <v>86</v>
      </c>
      <c r="C1" s="18" t="s">
        <v>97</v>
      </c>
      <c r="D1" s="17" t="s">
        <v>89</v>
      </c>
      <c r="E1" s="17" t="s">
        <v>87</v>
      </c>
      <c r="F1" s="17" t="s">
        <v>90</v>
      </c>
      <c r="G1" s="17" t="s">
        <v>91</v>
      </c>
      <c r="H1" s="17" t="s">
        <v>92</v>
      </c>
      <c r="I1" s="17" t="s">
        <v>93</v>
      </c>
      <c r="J1" s="18" t="s">
        <v>98</v>
      </c>
      <c r="K1" s="17" t="s">
        <v>94</v>
      </c>
      <c r="L1" s="17" t="s">
        <v>88</v>
      </c>
      <c r="M1" s="18" t="s">
        <v>99</v>
      </c>
      <c r="N1" s="17" t="s">
        <v>95</v>
      </c>
      <c r="O1" s="18" t="s">
        <v>100</v>
      </c>
      <c r="P1" s="18" t="s">
        <v>101</v>
      </c>
      <c r="Q1" s="18" t="s">
        <v>102</v>
      </c>
      <c r="R1" s="18" t="s">
        <v>103</v>
      </c>
      <c r="S1" s="17" t="s">
        <v>96</v>
      </c>
      <c r="T1" s="10"/>
      <c r="U1" s="10" t="s">
        <v>37</v>
      </c>
      <c r="V1" s="10"/>
      <c r="W1" s="10"/>
    </row>
    <row r="2" spans="1:23" s="20" customFormat="1">
      <c r="A2" s="12" t="s">
        <v>112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>
      <c r="A3" s="1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4" t="s">
        <v>36</v>
      </c>
      <c r="B4" s="2">
        <v>952413</v>
      </c>
      <c r="C4" s="2">
        <v>9971</v>
      </c>
      <c r="D4" s="2">
        <v>136644</v>
      </c>
      <c r="E4" s="2">
        <v>127630</v>
      </c>
      <c r="F4" s="2">
        <v>1546</v>
      </c>
      <c r="G4" s="2">
        <v>37000</v>
      </c>
      <c r="H4" s="2">
        <v>16165</v>
      </c>
      <c r="I4" s="2">
        <v>7847</v>
      </c>
      <c r="J4" s="2">
        <v>163</v>
      </c>
      <c r="K4" s="2">
        <v>217801</v>
      </c>
      <c r="L4" s="2">
        <v>26715</v>
      </c>
      <c r="M4" s="2">
        <v>32432</v>
      </c>
      <c r="N4" s="2">
        <v>2851</v>
      </c>
      <c r="O4" s="2">
        <v>6291</v>
      </c>
      <c r="P4" s="2">
        <v>36990</v>
      </c>
      <c r="Q4" s="2">
        <v>22479</v>
      </c>
      <c r="R4" s="2">
        <v>1123</v>
      </c>
      <c r="S4" s="2">
        <v>268765</v>
      </c>
      <c r="T4" s="4"/>
      <c r="U4" s="4" t="s">
        <v>105</v>
      </c>
      <c r="V4" s="4"/>
      <c r="W4" s="4"/>
    </row>
    <row r="5" spans="1:23">
      <c r="A5" s="4" t="s">
        <v>39</v>
      </c>
      <c r="B5" s="2">
        <v>145285</v>
      </c>
      <c r="C5" s="2">
        <v>2988</v>
      </c>
      <c r="D5" s="2">
        <v>20928</v>
      </c>
      <c r="E5" s="2">
        <v>14712</v>
      </c>
      <c r="F5" s="2">
        <v>341</v>
      </c>
      <c r="G5" s="2">
        <v>5430</v>
      </c>
      <c r="H5" s="2">
        <v>1932</v>
      </c>
      <c r="I5" s="2">
        <v>2321</v>
      </c>
      <c r="J5" s="2">
        <v>33</v>
      </c>
      <c r="K5" s="2">
        <v>41704</v>
      </c>
      <c r="L5" s="2">
        <v>4065</v>
      </c>
      <c r="M5" s="2">
        <v>2710</v>
      </c>
      <c r="N5" s="2">
        <v>476</v>
      </c>
      <c r="O5" s="2">
        <v>2004</v>
      </c>
      <c r="P5" s="2">
        <v>4107</v>
      </c>
      <c r="Q5" s="2">
        <v>1807</v>
      </c>
      <c r="R5" s="2">
        <v>130</v>
      </c>
      <c r="S5" s="2">
        <v>39597</v>
      </c>
      <c r="T5" s="4"/>
      <c r="U5" s="4" t="s">
        <v>106</v>
      </c>
      <c r="V5" s="4"/>
      <c r="W5" s="4"/>
    </row>
    <row r="6" spans="1:23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</row>
    <row r="7" spans="1:23">
      <c r="A7" s="4" t="s">
        <v>45</v>
      </c>
      <c r="B7" s="2">
        <v>944758</v>
      </c>
      <c r="C7" s="2">
        <v>9860</v>
      </c>
      <c r="D7" s="2">
        <v>135635</v>
      </c>
      <c r="E7" s="2">
        <v>126863</v>
      </c>
      <c r="F7" s="2">
        <v>1534</v>
      </c>
      <c r="G7" s="2">
        <v>36891</v>
      </c>
      <c r="H7" s="2">
        <v>16043</v>
      </c>
      <c r="I7" s="2">
        <v>7559</v>
      </c>
      <c r="J7" s="2">
        <v>161</v>
      </c>
      <c r="K7" s="2">
        <v>215939</v>
      </c>
      <c r="L7" s="2">
        <v>26439</v>
      </c>
      <c r="M7" s="2">
        <v>32280</v>
      </c>
      <c r="N7" s="2">
        <v>2820</v>
      </c>
      <c r="O7" s="2">
        <v>6191</v>
      </c>
      <c r="P7" s="2">
        <v>36768</v>
      </c>
      <c r="Q7" s="2">
        <v>22191</v>
      </c>
      <c r="R7" s="2">
        <v>1103</v>
      </c>
      <c r="S7" s="2">
        <v>266481</v>
      </c>
      <c r="T7" s="4"/>
      <c r="U7" s="4" t="s">
        <v>104</v>
      </c>
      <c r="V7" s="4"/>
      <c r="W7" s="4"/>
    </row>
    <row r="8" spans="1:23">
      <c r="A8" s="5" t="s">
        <v>46</v>
      </c>
      <c r="B8" s="9">
        <f>B4-B7</f>
        <v>7655</v>
      </c>
      <c r="C8" s="9">
        <f t="shared" ref="C8:S8" si="0">C4-C7</f>
        <v>111</v>
      </c>
      <c r="D8" s="9">
        <f t="shared" si="0"/>
        <v>1009</v>
      </c>
      <c r="E8" s="9">
        <f t="shared" si="0"/>
        <v>767</v>
      </c>
      <c r="F8" s="9">
        <f t="shared" si="0"/>
        <v>12</v>
      </c>
      <c r="G8" s="9">
        <f t="shared" si="0"/>
        <v>109</v>
      </c>
      <c r="H8" s="9">
        <f t="shared" si="0"/>
        <v>122</v>
      </c>
      <c r="I8" s="9">
        <f t="shared" si="0"/>
        <v>288</v>
      </c>
      <c r="J8" s="9">
        <f t="shared" si="0"/>
        <v>2</v>
      </c>
      <c r="K8" s="9">
        <f t="shared" si="0"/>
        <v>1862</v>
      </c>
      <c r="L8" s="9">
        <f t="shared" si="0"/>
        <v>276</v>
      </c>
      <c r="M8" s="9">
        <f t="shared" si="0"/>
        <v>152</v>
      </c>
      <c r="N8" s="9">
        <f t="shared" si="0"/>
        <v>31</v>
      </c>
      <c r="O8" s="9">
        <f t="shared" si="0"/>
        <v>100</v>
      </c>
      <c r="P8" s="9">
        <f t="shared" si="0"/>
        <v>222</v>
      </c>
      <c r="Q8" s="9">
        <f t="shared" si="0"/>
        <v>288</v>
      </c>
      <c r="R8" s="9">
        <f t="shared" si="0"/>
        <v>20</v>
      </c>
      <c r="S8" s="9">
        <f t="shared" si="0"/>
        <v>2284</v>
      </c>
      <c r="T8" s="4"/>
      <c r="U8" s="4"/>
      <c r="V8" s="4"/>
      <c r="W8" s="4"/>
    </row>
    <row r="9" spans="1:23">
      <c r="A9" s="5" t="s">
        <v>38</v>
      </c>
      <c r="B9" s="3">
        <f>B8/B4</f>
        <v>8.0374795388135183E-3</v>
      </c>
      <c r="C9" s="3">
        <f t="shared" ref="C9:S9" si="1">C8/C4</f>
        <v>1.1132283622505266E-2</v>
      </c>
      <c r="D9" s="3">
        <f t="shared" si="1"/>
        <v>7.3841515178127105E-3</v>
      </c>
      <c r="E9" s="3">
        <f t="shared" si="1"/>
        <v>6.0095588811407974E-3</v>
      </c>
      <c r="F9" s="3">
        <f t="shared" si="1"/>
        <v>7.7619663648124193E-3</v>
      </c>
      <c r="G9" s="3">
        <f t="shared" si="1"/>
        <v>2.9459459459459459E-3</v>
      </c>
      <c r="H9" s="3">
        <f t="shared" si="1"/>
        <v>7.5471698113207548E-3</v>
      </c>
      <c r="I9" s="3">
        <f t="shared" si="1"/>
        <v>3.6701924302281128E-2</v>
      </c>
      <c r="J9" s="3">
        <f t="shared" si="1"/>
        <v>1.2269938650306749E-2</v>
      </c>
      <c r="K9" s="3">
        <f t="shared" si="1"/>
        <v>8.5490883880239305E-3</v>
      </c>
      <c r="L9" s="3">
        <f t="shared" si="1"/>
        <v>1.0331274564851207E-2</v>
      </c>
      <c r="M9" s="3">
        <f t="shared" si="1"/>
        <v>4.6867291563887515E-3</v>
      </c>
      <c r="N9" s="3">
        <f t="shared" si="1"/>
        <v>1.0873377762188706E-2</v>
      </c>
      <c r="O9" s="3">
        <f t="shared" si="1"/>
        <v>1.5895724050230486E-2</v>
      </c>
      <c r="P9" s="3">
        <f t="shared" si="1"/>
        <v>6.001622060016221E-3</v>
      </c>
      <c r="Q9" s="3">
        <f t="shared" si="1"/>
        <v>1.2811957827305485E-2</v>
      </c>
      <c r="R9" s="3">
        <f t="shared" si="1"/>
        <v>1.7809439002671415E-2</v>
      </c>
      <c r="S9" s="3">
        <f t="shared" si="1"/>
        <v>8.4981303369114289E-3</v>
      </c>
      <c r="T9" s="4"/>
      <c r="U9" s="4"/>
      <c r="V9" s="4"/>
      <c r="W9" s="4"/>
    </row>
    <row r="10" spans="1:2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4"/>
    </row>
    <row r="11" spans="1:23">
      <c r="A11" s="4" t="s">
        <v>41</v>
      </c>
      <c r="B11" s="2">
        <v>3686</v>
      </c>
      <c r="C11" s="2">
        <v>70</v>
      </c>
      <c r="D11" s="2">
        <v>398</v>
      </c>
      <c r="E11" s="2">
        <v>324</v>
      </c>
      <c r="F11" s="2">
        <v>5</v>
      </c>
      <c r="G11" s="2">
        <v>59</v>
      </c>
      <c r="H11" s="2">
        <v>53</v>
      </c>
      <c r="I11" s="2">
        <v>161</v>
      </c>
      <c r="J11" s="2">
        <v>1</v>
      </c>
      <c r="K11" s="2">
        <v>1019</v>
      </c>
      <c r="L11" s="2">
        <v>149</v>
      </c>
      <c r="M11" s="2">
        <v>63</v>
      </c>
      <c r="N11" s="2">
        <v>19</v>
      </c>
      <c r="O11" s="2">
        <v>57</v>
      </c>
      <c r="P11" s="2">
        <v>115</v>
      </c>
      <c r="Q11" s="2">
        <v>121</v>
      </c>
      <c r="R11" s="2">
        <v>1</v>
      </c>
      <c r="S11" s="2">
        <v>1071</v>
      </c>
      <c r="T11" s="4"/>
      <c r="U11" s="4" t="s">
        <v>107</v>
      </c>
      <c r="V11" s="4"/>
      <c r="W11" s="4"/>
    </row>
    <row r="12" spans="1:23">
      <c r="A12" s="4" t="s">
        <v>43</v>
      </c>
      <c r="B12" s="2">
        <v>2589</v>
      </c>
      <c r="C12" s="2">
        <v>58</v>
      </c>
      <c r="D12" s="2">
        <v>212</v>
      </c>
      <c r="E12" s="2">
        <v>229</v>
      </c>
      <c r="F12" s="2">
        <v>4</v>
      </c>
      <c r="G12" s="2">
        <v>30</v>
      </c>
      <c r="H12" s="2">
        <v>33</v>
      </c>
      <c r="I12" s="2">
        <v>142</v>
      </c>
      <c r="J12" s="2">
        <v>1</v>
      </c>
      <c r="K12" s="2">
        <v>802</v>
      </c>
      <c r="L12" s="2">
        <v>102</v>
      </c>
      <c r="M12" s="2">
        <v>32</v>
      </c>
      <c r="N12" s="2">
        <v>17</v>
      </c>
      <c r="O12" s="2">
        <v>47</v>
      </c>
      <c r="P12" s="2">
        <v>58</v>
      </c>
      <c r="Q12" s="2">
        <v>88</v>
      </c>
      <c r="R12" s="2">
        <v>1</v>
      </c>
      <c r="S12" s="2">
        <v>733</v>
      </c>
      <c r="T12" s="4"/>
      <c r="U12" s="4" t="s">
        <v>108</v>
      </c>
      <c r="V12" s="4"/>
      <c r="W12" s="4"/>
    </row>
    <row r="13" spans="1:23">
      <c r="A13" s="5" t="s">
        <v>55</v>
      </c>
      <c r="B13" s="3">
        <f>B11/B8</f>
        <v>0.48151534944480734</v>
      </c>
      <c r="C13" s="3">
        <f t="shared" ref="C13:S13" si="2">C11/C8</f>
        <v>0.63063063063063063</v>
      </c>
      <c r="D13" s="3">
        <f t="shared" si="2"/>
        <v>0.39444995044598613</v>
      </c>
      <c r="E13" s="3">
        <f t="shared" si="2"/>
        <v>0.42242503259452413</v>
      </c>
      <c r="F13" s="3">
        <f t="shared" si="2"/>
        <v>0.41666666666666669</v>
      </c>
      <c r="G13" s="3">
        <f t="shared" si="2"/>
        <v>0.54128440366972475</v>
      </c>
      <c r="H13" s="3">
        <f t="shared" si="2"/>
        <v>0.4344262295081967</v>
      </c>
      <c r="I13" s="3">
        <f t="shared" si="2"/>
        <v>0.55902777777777779</v>
      </c>
      <c r="J13" s="3">
        <f t="shared" si="2"/>
        <v>0.5</v>
      </c>
      <c r="K13" s="3">
        <f t="shared" si="2"/>
        <v>0.54726100966702473</v>
      </c>
      <c r="L13" s="3">
        <f t="shared" si="2"/>
        <v>0.53985507246376807</v>
      </c>
      <c r="M13" s="3">
        <f t="shared" si="2"/>
        <v>0.41447368421052633</v>
      </c>
      <c r="N13" s="3">
        <f t="shared" si="2"/>
        <v>0.61290322580645162</v>
      </c>
      <c r="O13" s="3">
        <f t="shared" si="2"/>
        <v>0.56999999999999995</v>
      </c>
      <c r="P13" s="3">
        <f t="shared" si="2"/>
        <v>0.51801801801801806</v>
      </c>
      <c r="Q13" s="3">
        <f t="shared" si="2"/>
        <v>0.4201388888888889</v>
      </c>
      <c r="R13" s="3">
        <f t="shared" si="2"/>
        <v>0.05</v>
      </c>
      <c r="S13" s="3">
        <f t="shared" si="2"/>
        <v>0.46891418563922943</v>
      </c>
      <c r="T13" s="4"/>
      <c r="U13" s="4"/>
      <c r="V13" s="4"/>
      <c r="W13" s="4"/>
    </row>
    <row r="14" spans="1:23" s="22" customFormat="1">
      <c r="A14" s="5" t="s">
        <v>53</v>
      </c>
      <c r="B14" s="3">
        <f>B12/B8</f>
        <v>0.33821032005225343</v>
      </c>
      <c r="C14" s="3">
        <f t="shared" ref="C14:S14" si="3">C12/C8</f>
        <v>0.52252252252252251</v>
      </c>
      <c r="D14" s="3">
        <f t="shared" si="3"/>
        <v>0.21010901883052527</v>
      </c>
      <c r="E14" s="3">
        <f t="shared" si="3"/>
        <v>0.29856584093872229</v>
      </c>
      <c r="F14" s="3">
        <f t="shared" si="3"/>
        <v>0.33333333333333331</v>
      </c>
      <c r="G14" s="3">
        <f t="shared" si="3"/>
        <v>0.27522935779816515</v>
      </c>
      <c r="H14" s="3">
        <f t="shared" si="3"/>
        <v>0.27049180327868855</v>
      </c>
      <c r="I14" s="3">
        <f t="shared" si="3"/>
        <v>0.49305555555555558</v>
      </c>
      <c r="J14" s="3">
        <f t="shared" si="3"/>
        <v>0.5</v>
      </c>
      <c r="K14" s="3">
        <f t="shared" si="3"/>
        <v>0.43071965628356607</v>
      </c>
      <c r="L14" s="3">
        <f t="shared" si="3"/>
        <v>0.36956521739130432</v>
      </c>
      <c r="M14" s="3">
        <f t="shared" si="3"/>
        <v>0.21052631578947367</v>
      </c>
      <c r="N14" s="3">
        <f t="shared" si="3"/>
        <v>0.54838709677419351</v>
      </c>
      <c r="O14" s="3">
        <f t="shared" si="3"/>
        <v>0.47</v>
      </c>
      <c r="P14" s="3">
        <f t="shared" si="3"/>
        <v>0.26126126126126126</v>
      </c>
      <c r="Q14" s="3">
        <f t="shared" si="3"/>
        <v>0.30555555555555558</v>
      </c>
      <c r="R14" s="3">
        <f t="shared" si="3"/>
        <v>0.05</v>
      </c>
      <c r="S14" s="3">
        <f t="shared" si="3"/>
        <v>0.32092819614711032</v>
      </c>
      <c r="T14" s="5"/>
      <c r="U14" s="5"/>
      <c r="V14" s="5"/>
      <c r="W14" s="5"/>
    </row>
    <row r="15" spans="1:23" s="22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5"/>
    </row>
    <row r="16" spans="1:23">
      <c r="A16" s="4" t="s">
        <v>49</v>
      </c>
      <c r="B16" s="2">
        <v>185</v>
      </c>
      <c r="C16" s="2">
        <v>1</v>
      </c>
      <c r="D16" s="2">
        <v>22</v>
      </c>
      <c r="E16" s="2">
        <v>18</v>
      </c>
      <c r="F16" s="2">
        <v>0</v>
      </c>
      <c r="G16" s="2">
        <v>5</v>
      </c>
      <c r="H16" s="2">
        <v>2</v>
      </c>
      <c r="I16" s="2">
        <v>8</v>
      </c>
      <c r="J16" s="2">
        <v>0</v>
      </c>
      <c r="K16" s="2">
        <v>44</v>
      </c>
      <c r="L16" s="2">
        <v>2</v>
      </c>
      <c r="M16" s="2">
        <v>3</v>
      </c>
      <c r="N16" s="2">
        <v>3</v>
      </c>
      <c r="O16" s="2">
        <v>1</v>
      </c>
      <c r="P16" s="2">
        <v>3</v>
      </c>
      <c r="Q16" s="2">
        <v>6</v>
      </c>
      <c r="R16" s="2">
        <v>1</v>
      </c>
      <c r="S16" s="2">
        <v>66</v>
      </c>
      <c r="T16" s="4"/>
      <c r="U16" s="4" t="s">
        <v>109</v>
      </c>
      <c r="V16" s="4"/>
      <c r="W16" s="4"/>
    </row>
    <row r="17" spans="1:31">
      <c r="A17" s="4" t="s">
        <v>50</v>
      </c>
      <c r="B17" s="2">
        <v>3784</v>
      </c>
      <c r="C17" s="2">
        <v>40</v>
      </c>
      <c r="D17" s="2">
        <v>589</v>
      </c>
      <c r="E17" s="2">
        <v>425</v>
      </c>
      <c r="F17" s="2">
        <v>7</v>
      </c>
      <c r="G17" s="2">
        <v>45</v>
      </c>
      <c r="H17" s="2">
        <v>67</v>
      </c>
      <c r="I17" s="2">
        <v>119</v>
      </c>
      <c r="J17" s="2">
        <v>1</v>
      </c>
      <c r="K17" s="2">
        <v>799</v>
      </c>
      <c r="L17" s="2">
        <v>125</v>
      </c>
      <c r="M17" s="2">
        <v>86</v>
      </c>
      <c r="N17" s="2">
        <v>9</v>
      </c>
      <c r="O17" s="2">
        <v>42</v>
      </c>
      <c r="P17" s="2">
        <v>104</v>
      </c>
      <c r="Q17" s="2">
        <v>161</v>
      </c>
      <c r="R17" s="2">
        <v>18</v>
      </c>
      <c r="S17" s="2">
        <v>1147</v>
      </c>
      <c r="T17" s="4"/>
      <c r="U17" s="4" t="s">
        <v>110</v>
      </c>
      <c r="V17" s="4"/>
      <c r="W17" s="4"/>
    </row>
    <row r="18" spans="1:3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4"/>
    </row>
    <row r="19" spans="1:31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</row>
    <row r="20" spans="1:31">
      <c r="A20" s="26" t="s">
        <v>115</v>
      </c>
      <c r="B20" s="28">
        <v>0.19712606139777922</v>
      </c>
      <c r="C20" s="28">
        <v>0.14414414414414414</v>
      </c>
      <c r="D20" s="28">
        <v>0.1377601585728444</v>
      </c>
      <c r="E20" s="28">
        <v>0.24511082138200779</v>
      </c>
      <c r="F20" s="28">
        <v>0.16666666666666663</v>
      </c>
      <c r="G20" s="28">
        <v>0.20183486238532111</v>
      </c>
      <c r="H20" s="28">
        <v>0.20491803278688525</v>
      </c>
      <c r="I20" s="28">
        <v>0.1076388888888889</v>
      </c>
      <c r="J20" s="28">
        <v>0</v>
      </c>
      <c r="K20" s="28">
        <v>0.20837808807733618</v>
      </c>
      <c r="L20" s="28">
        <v>0.27898550724637683</v>
      </c>
      <c r="M20" s="28">
        <v>0.21052631578947367</v>
      </c>
      <c r="N20" s="28">
        <v>0.16129032258064516</v>
      </c>
      <c r="O20" s="28">
        <v>0.11</v>
      </c>
      <c r="P20" s="28">
        <v>0.26126126126126126</v>
      </c>
      <c r="Q20" s="28">
        <v>0.10416666666666669</v>
      </c>
      <c r="R20" s="28">
        <v>0.2</v>
      </c>
      <c r="S20" s="28">
        <v>0.2105954465849387</v>
      </c>
      <c r="T20" s="22"/>
      <c r="U20" s="4" t="s">
        <v>155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>
      <c r="A21" s="26" t="s">
        <v>116</v>
      </c>
      <c r="B21" s="28">
        <v>0.30698889614630959</v>
      </c>
      <c r="C21" s="28">
        <v>0.30630630630630629</v>
      </c>
      <c r="D21" s="28">
        <v>0.27056491575817643</v>
      </c>
      <c r="E21" s="28">
        <v>0.32203389830508472</v>
      </c>
      <c r="F21" s="28">
        <v>0.16666666666666663</v>
      </c>
      <c r="G21" s="28">
        <v>0.38532110091743121</v>
      </c>
      <c r="H21" s="28">
        <v>0.31147540983606559</v>
      </c>
      <c r="I21" s="28">
        <v>0.22916666666666663</v>
      </c>
      <c r="J21" s="28">
        <v>0.5</v>
      </c>
      <c r="K21" s="28">
        <v>0.33780880773361976</v>
      </c>
      <c r="L21" s="28">
        <v>0.35507246376811596</v>
      </c>
      <c r="M21" s="28">
        <v>0.26315789473684209</v>
      </c>
      <c r="N21" s="28">
        <v>0.35483870967741937</v>
      </c>
      <c r="O21" s="28">
        <v>0.28999999999999998</v>
      </c>
      <c r="P21" s="28">
        <v>0.30630630630630629</v>
      </c>
      <c r="Q21" s="28">
        <v>0.24305555555555552</v>
      </c>
      <c r="R21" s="28">
        <v>0.15</v>
      </c>
      <c r="S21" s="28">
        <v>0.30604203152364273</v>
      </c>
      <c r="T21" s="22"/>
      <c r="U21" s="4" t="s">
        <v>156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>
      <c r="A22" s="26" t="s">
        <v>117</v>
      </c>
      <c r="B22" s="28">
        <v>0.30829523187459179</v>
      </c>
      <c r="C22" s="28">
        <v>0.30630630630630629</v>
      </c>
      <c r="D22" s="28">
        <v>0.29732408325074333</v>
      </c>
      <c r="E22" s="28">
        <v>0.2711864406779661</v>
      </c>
      <c r="F22" s="28">
        <v>0.25</v>
      </c>
      <c r="G22" s="28">
        <v>0.3577981651376147</v>
      </c>
      <c r="H22" s="28">
        <v>0.31967213114754101</v>
      </c>
      <c r="I22" s="28">
        <v>0.36805555555555558</v>
      </c>
      <c r="J22" s="28">
        <v>0.5</v>
      </c>
      <c r="K22" s="28">
        <v>0.29269602577873255</v>
      </c>
      <c r="L22" s="28">
        <v>0.24637681159420294</v>
      </c>
      <c r="M22" s="28">
        <v>0.34868421052631576</v>
      </c>
      <c r="N22" s="28">
        <v>0.29032258064516131</v>
      </c>
      <c r="O22" s="28">
        <v>0.41</v>
      </c>
      <c r="P22" s="28">
        <v>0.29729729729729731</v>
      </c>
      <c r="Q22" s="28">
        <v>0.35416666666666674</v>
      </c>
      <c r="R22" s="28">
        <v>0.5</v>
      </c>
      <c r="S22" s="28">
        <v>0.32224168126094566</v>
      </c>
      <c r="T22" s="22"/>
      <c r="U22" s="4" t="s">
        <v>157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>
      <c r="A23" s="26" t="s">
        <v>118</v>
      </c>
      <c r="B23" s="28">
        <v>0.10058785107772698</v>
      </c>
      <c r="C23" s="28">
        <v>0.1081081081081081</v>
      </c>
      <c r="D23" s="28">
        <v>0.15659068384539149</v>
      </c>
      <c r="E23" s="28">
        <v>8.4745762711864389E-2</v>
      </c>
      <c r="F23" s="28">
        <v>0.16666666666666663</v>
      </c>
      <c r="G23" s="28">
        <v>4.5871559633027525E-2</v>
      </c>
      <c r="H23" s="28">
        <v>8.1967213114754092E-2</v>
      </c>
      <c r="I23" s="28">
        <v>0.125</v>
      </c>
      <c r="J23" s="28">
        <v>0</v>
      </c>
      <c r="K23" s="28">
        <v>8.4317937701396339E-2</v>
      </c>
      <c r="L23" s="28">
        <v>6.5217391304347824E-2</v>
      </c>
      <c r="M23" s="28">
        <v>9.8684210526315791E-2</v>
      </c>
      <c r="N23" s="28">
        <v>0.12903225806451613</v>
      </c>
      <c r="O23" s="28">
        <v>0.09</v>
      </c>
      <c r="P23" s="28">
        <v>8.1081081081081086E-2</v>
      </c>
      <c r="Q23" s="28">
        <v>0.16319444444444448</v>
      </c>
      <c r="R23" s="28">
        <v>0.05</v>
      </c>
      <c r="S23" s="28">
        <v>9.3257443082311736E-2</v>
      </c>
      <c r="T23" s="22"/>
      <c r="U23" s="4" t="s">
        <v>158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>
      <c r="A24" s="26" t="s">
        <v>119</v>
      </c>
      <c r="B24" s="28">
        <v>4.5460483344219461E-2</v>
      </c>
      <c r="C24" s="28">
        <v>7.2072072072072071E-2</v>
      </c>
      <c r="D24" s="28">
        <v>7.8295341922695744E-2</v>
      </c>
      <c r="E24" s="28">
        <v>3.911342894393742E-2</v>
      </c>
      <c r="F24" s="28">
        <v>0.25</v>
      </c>
      <c r="G24" s="28">
        <v>9.1743119266055051E-3</v>
      </c>
      <c r="H24" s="28">
        <v>5.7377049180327863E-2</v>
      </c>
      <c r="I24" s="28">
        <v>7.6388888888888895E-2</v>
      </c>
      <c r="J24" s="28">
        <v>0</v>
      </c>
      <c r="K24" s="28">
        <v>3.6519871106337275E-2</v>
      </c>
      <c r="L24" s="28">
        <v>3.2608695652173912E-2</v>
      </c>
      <c r="M24" s="28">
        <v>2.6315789473684209E-2</v>
      </c>
      <c r="N24" s="28">
        <v>3.2258064516129031E-2</v>
      </c>
      <c r="O24" s="28">
        <v>0.04</v>
      </c>
      <c r="P24" s="28">
        <v>1.8018018018018018E-2</v>
      </c>
      <c r="Q24" s="28">
        <v>7.9861111111111105E-2</v>
      </c>
      <c r="R24" s="28">
        <v>0.05</v>
      </c>
      <c r="S24" s="28">
        <v>3.6777583187390543E-2</v>
      </c>
      <c r="T24" s="22"/>
      <c r="U24" s="4" t="s">
        <v>159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>
      <c r="A25" s="26" t="s">
        <v>120</v>
      </c>
      <c r="B25" s="28">
        <v>2.8086218158066622E-2</v>
      </c>
      <c r="C25" s="28">
        <v>2.7027027027027025E-2</v>
      </c>
      <c r="D25" s="28">
        <v>4.6580773042616451E-2</v>
      </c>
      <c r="E25" s="28">
        <v>2.8683181225554105E-2</v>
      </c>
      <c r="F25" s="28">
        <v>0</v>
      </c>
      <c r="G25" s="28">
        <v>0</v>
      </c>
      <c r="H25" s="28">
        <v>1.6393442622950821E-2</v>
      </c>
      <c r="I25" s="28">
        <v>6.25E-2</v>
      </c>
      <c r="J25" s="28">
        <v>0</v>
      </c>
      <c r="K25" s="28">
        <v>2.7389903329752954E-2</v>
      </c>
      <c r="L25" s="28">
        <v>2.1739130434782608E-2</v>
      </c>
      <c r="M25" s="28">
        <v>2.6315789473684209E-2</v>
      </c>
      <c r="N25" s="28">
        <v>3.2258064516129031E-2</v>
      </c>
      <c r="O25" s="28">
        <v>0.04</v>
      </c>
      <c r="P25" s="28">
        <v>1.8018018018018018E-2</v>
      </c>
      <c r="Q25" s="28">
        <v>3.8194444444444448E-2</v>
      </c>
      <c r="R25" s="28">
        <v>0</v>
      </c>
      <c r="S25" s="28">
        <v>1.8388791593695272E-2</v>
      </c>
      <c r="T25" s="22"/>
      <c r="U25" s="4" t="s">
        <v>160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>
      <c r="A26" s="26" t="s">
        <v>121</v>
      </c>
      <c r="B26" s="28">
        <v>1.0058785107772699E-2</v>
      </c>
      <c r="C26" s="28">
        <v>2.7027027027027025E-2</v>
      </c>
      <c r="D26" s="28">
        <v>9.9108027750247768E-3</v>
      </c>
      <c r="E26" s="28">
        <v>7.8226857887874843E-3</v>
      </c>
      <c r="F26" s="28">
        <v>0</v>
      </c>
      <c r="G26" s="28">
        <v>0</v>
      </c>
      <c r="H26" s="28">
        <v>8.1967213114754103E-3</v>
      </c>
      <c r="I26" s="28">
        <v>2.4305555555555559E-2</v>
      </c>
      <c r="J26" s="28">
        <v>0</v>
      </c>
      <c r="K26" s="28">
        <v>8.5929108485499461E-3</v>
      </c>
      <c r="L26" s="28">
        <v>0</v>
      </c>
      <c r="M26" s="28">
        <v>1.9736842105263157E-2</v>
      </c>
      <c r="N26" s="28">
        <v>0</v>
      </c>
      <c r="O26" s="28">
        <v>0.02</v>
      </c>
      <c r="P26" s="28">
        <v>1.3513513513513513E-2</v>
      </c>
      <c r="Q26" s="28">
        <v>1.7361111111111112E-2</v>
      </c>
      <c r="R26" s="28">
        <v>0.05</v>
      </c>
      <c r="S26" s="28">
        <v>8.7565674255691769E-3</v>
      </c>
      <c r="T26" s="22"/>
      <c r="U26" s="4" t="s">
        <v>161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>
      <c r="A27" s="26" t="s">
        <v>122</v>
      </c>
      <c r="B27" s="28">
        <v>3.3964728935336388E-3</v>
      </c>
      <c r="C27" s="28">
        <v>9.0090090090090089E-3</v>
      </c>
      <c r="D27" s="28">
        <v>2.9732408325074335E-3</v>
      </c>
      <c r="E27" s="28">
        <v>1.3037809647979139E-3</v>
      </c>
      <c r="F27" s="28">
        <v>0</v>
      </c>
      <c r="G27" s="28">
        <v>0</v>
      </c>
      <c r="H27" s="28">
        <v>0</v>
      </c>
      <c r="I27" s="28">
        <v>6.9444444444444441E-3</v>
      </c>
      <c r="J27" s="28">
        <v>0</v>
      </c>
      <c r="K27" s="28">
        <v>4.296455424274973E-3</v>
      </c>
      <c r="L27" s="28">
        <v>0</v>
      </c>
      <c r="M27" s="28">
        <v>6.5789473684210523E-3</v>
      </c>
      <c r="N27" s="28">
        <v>0</v>
      </c>
      <c r="O27" s="28">
        <v>0</v>
      </c>
      <c r="P27" s="28">
        <v>4.5045045045045045E-3</v>
      </c>
      <c r="Q27" s="28">
        <v>0</v>
      </c>
      <c r="R27" s="28">
        <v>0</v>
      </c>
      <c r="S27" s="28">
        <v>3.9404553415061296E-3</v>
      </c>
      <c r="T27" s="22"/>
      <c r="U27" s="4" t="s">
        <v>162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>
      <c r="A28" s="2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>
      <c r="A29" s="4" t="s">
        <v>54</v>
      </c>
      <c r="B29" s="6">
        <v>8.1458915741345539</v>
      </c>
      <c r="C29" s="7">
        <v>9.6792792792792781</v>
      </c>
      <c r="D29" s="7">
        <v>9.777799801783944</v>
      </c>
      <c r="E29" s="7">
        <v>7.4662320730117333</v>
      </c>
      <c r="F29" s="7">
        <v>11.516666666666666</v>
      </c>
      <c r="G29" s="7">
        <v>5.8550458715596339</v>
      </c>
      <c r="H29" s="7">
        <v>7.6565573770491797</v>
      </c>
      <c r="I29" s="7">
        <v>11.112152777777778</v>
      </c>
      <c r="J29" s="7">
        <v>5.85</v>
      </c>
      <c r="K29" s="7">
        <v>7.6848012889366268</v>
      </c>
      <c r="L29" s="7">
        <v>6.438768115942028</v>
      </c>
      <c r="M29" s="7">
        <v>8.4342105263157894</v>
      </c>
      <c r="N29" s="7">
        <v>7.241935483870968</v>
      </c>
      <c r="O29" s="7">
        <v>9.104000000000001</v>
      </c>
      <c r="P29" s="7">
        <v>7.1319819819819825</v>
      </c>
      <c r="Q29" s="7">
        <v>10.137152777777777</v>
      </c>
      <c r="R29" s="7">
        <v>9.0400000000000027</v>
      </c>
      <c r="S29" s="7">
        <v>7.6822241681260932</v>
      </c>
      <c r="T29" s="4"/>
      <c r="U29" s="4" t="s">
        <v>111</v>
      </c>
      <c r="V29" s="4"/>
      <c r="W29" s="4"/>
    </row>
    <row r="30" spans="1:3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4"/>
      <c r="W30" s="4"/>
    </row>
    <row r="31" spans="1:3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</row>
    <row r="32" spans="1:3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35" customFormat="1" ht="15">
      <c r="A33" s="23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customFormat="1" ht="15">
      <c r="A34" s="29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B35" s="28"/>
    </row>
    <row r="36" spans="1:3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Alle Gerichte</vt:lpstr>
      <vt:lpstr>Amtsgericht</vt:lpstr>
      <vt:lpstr>Landgericht insgesamt</vt:lpstr>
      <vt:lpstr>Landgericht Erstinstanz</vt:lpstr>
      <vt:lpstr>Landgericht Berufung</vt:lpstr>
      <vt:lpstr>Oberlandesgericht</vt:lpstr>
      <vt:lpstr>Sachgebiete (AG)</vt:lpstr>
    </vt:vector>
  </TitlesOfParts>
  <Manager/>
  <Company>Münchener Ausbildung zum Wirtschaftsmediator</Company>
  <LinksUpToDate>false</LinksUpToDate>
  <SharedDoc>false</SharedDoc>
  <HyperlinkBase>http://www.mediatorenausbildung.org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Güterichterstatistik 2014</dc:title>
  <dc:subject/>
  <dc:creator>Martin Fries</dc:creator>
  <cp:keywords/>
  <dc:description/>
  <cp:lastModifiedBy>Martin Fries</cp:lastModifiedBy>
  <cp:lastPrinted>2016-02-26T20:27:05Z</cp:lastPrinted>
  <dcterms:created xsi:type="dcterms:W3CDTF">2016-01-09T13:45:30Z</dcterms:created>
  <dcterms:modified xsi:type="dcterms:W3CDTF">2018-09-18T20:05:11Z</dcterms:modified>
  <cp:category/>
</cp:coreProperties>
</file>