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tin/Desktop/"/>
    </mc:Choice>
  </mc:AlternateContent>
  <xr:revisionPtr revIDLastSave="0" documentId="13_ncr:1_{BF37036C-643F-FC47-9CA7-60A7C1230A28}" xr6:coauthVersionLast="45" xr6:coauthVersionMax="45" xr10:uidLastSave="{00000000-0000-0000-0000-000000000000}"/>
  <bookViews>
    <workbookView xWindow="0" yWindow="460" windowWidth="28800" windowHeight="17460" tabRatio="678" xr2:uid="{00000000-000D-0000-FFFF-FFFF00000000}"/>
  </bookViews>
  <sheets>
    <sheet name="Alle Gerichte" sheetId="7" r:id="rId1"/>
    <sheet name="Amtsgericht" sheetId="1" r:id="rId2"/>
    <sheet name="Landgericht insgesamt" sheetId="6" r:id="rId3"/>
    <sheet name="Landgericht Erstinstanz" sheetId="5" r:id="rId4"/>
    <sheet name="Landgericht Berufung" sheetId="2" r:id="rId5"/>
    <sheet name="Oberlandesgericht" sheetId="3" r:id="rId6"/>
    <sheet name="Sachgebiete (AG)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0" i="7" l="1"/>
  <c r="Y20" i="7"/>
  <c r="Z20" i="7"/>
  <c r="AA20" i="7"/>
  <c r="AB20" i="7"/>
  <c r="AC20" i="7"/>
  <c r="AD20" i="7"/>
  <c r="AE20" i="7"/>
  <c r="X21" i="7"/>
  <c r="Y21" i="7"/>
  <c r="Z21" i="7"/>
  <c r="AA21" i="7"/>
  <c r="AB21" i="7"/>
  <c r="AC21" i="7"/>
  <c r="AD21" i="7"/>
  <c r="AE21" i="7"/>
  <c r="X22" i="7"/>
  <c r="Y22" i="7"/>
  <c r="Z22" i="7"/>
  <c r="AA22" i="7"/>
  <c r="AB22" i="7"/>
  <c r="AC22" i="7"/>
  <c r="AD22" i="7"/>
  <c r="AE22" i="7"/>
  <c r="X23" i="7"/>
  <c r="Y23" i="7"/>
  <c r="Z23" i="7"/>
  <c r="AA23" i="7"/>
  <c r="AB23" i="7"/>
  <c r="AC23" i="7"/>
  <c r="AD23" i="7"/>
  <c r="AE23" i="7"/>
  <c r="X24" i="7"/>
  <c r="Y24" i="7"/>
  <c r="Z24" i="7"/>
  <c r="AA24" i="7"/>
  <c r="AB24" i="7"/>
  <c r="AC24" i="7"/>
  <c r="AD24" i="7"/>
  <c r="AE24" i="7"/>
  <c r="X25" i="7"/>
  <c r="Y25" i="7"/>
  <c r="Z25" i="7"/>
  <c r="AA25" i="7"/>
  <c r="AB25" i="7"/>
  <c r="AC25" i="7"/>
  <c r="AD25" i="7"/>
  <c r="AE25" i="7"/>
  <c r="X26" i="7"/>
  <c r="Y26" i="7"/>
  <c r="Z26" i="7"/>
  <c r="AA26" i="7"/>
  <c r="AB26" i="7"/>
  <c r="AC26" i="7"/>
  <c r="AD26" i="7"/>
  <c r="AE26" i="7"/>
  <c r="X27" i="7"/>
  <c r="Y27" i="7"/>
  <c r="Z27" i="7"/>
  <c r="AA27" i="7"/>
  <c r="AB27" i="7"/>
  <c r="AC27" i="7"/>
  <c r="AD27" i="7"/>
  <c r="AE27" i="7"/>
  <c r="N20" i="7"/>
  <c r="O20" i="7"/>
  <c r="P20" i="7"/>
  <c r="Q20" i="7"/>
  <c r="R20" i="7"/>
  <c r="S20" i="7"/>
  <c r="T20" i="7"/>
  <c r="U20" i="7"/>
  <c r="V20" i="7"/>
  <c r="W20" i="7"/>
  <c r="N21" i="7"/>
  <c r="O21" i="7"/>
  <c r="P21" i="7"/>
  <c r="Q21" i="7"/>
  <c r="R21" i="7"/>
  <c r="S21" i="7"/>
  <c r="T21" i="7"/>
  <c r="U21" i="7"/>
  <c r="V21" i="7"/>
  <c r="W21" i="7"/>
  <c r="N22" i="7"/>
  <c r="O22" i="7"/>
  <c r="P22" i="7"/>
  <c r="Q22" i="7"/>
  <c r="R22" i="7"/>
  <c r="S22" i="7"/>
  <c r="T22" i="7"/>
  <c r="U22" i="7"/>
  <c r="V22" i="7"/>
  <c r="W22" i="7"/>
  <c r="N23" i="7"/>
  <c r="O23" i="7"/>
  <c r="P23" i="7"/>
  <c r="Q23" i="7"/>
  <c r="R23" i="7"/>
  <c r="S23" i="7"/>
  <c r="T23" i="7"/>
  <c r="U23" i="7"/>
  <c r="V23" i="7"/>
  <c r="W23" i="7"/>
  <c r="N24" i="7"/>
  <c r="O24" i="7"/>
  <c r="P24" i="7"/>
  <c r="Q24" i="7"/>
  <c r="R24" i="7"/>
  <c r="S24" i="7"/>
  <c r="T24" i="7"/>
  <c r="U24" i="7"/>
  <c r="V24" i="7"/>
  <c r="W24" i="7"/>
  <c r="N25" i="7"/>
  <c r="O25" i="7"/>
  <c r="P25" i="7"/>
  <c r="Q25" i="7"/>
  <c r="R25" i="7"/>
  <c r="S25" i="7"/>
  <c r="T25" i="7"/>
  <c r="U25" i="7"/>
  <c r="V25" i="7"/>
  <c r="W25" i="7"/>
  <c r="N26" i="7"/>
  <c r="O26" i="7"/>
  <c r="P26" i="7"/>
  <c r="Q26" i="7"/>
  <c r="R26" i="7"/>
  <c r="S26" i="7"/>
  <c r="T26" i="7"/>
  <c r="U26" i="7"/>
  <c r="V26" i="7"/>
  <c r="W26" i="7"/>
  <c r="N27" i="7"/>
  <c r="O27" i="7"/>
  <c r="P27" i="7"/>
  <c r="Q27" i="7"/>
  <c r="R27" i="7"/>
  <c r="S27" i="7"/>
  <c r="T27" i="7"/>
  <c r="U27" i="7"/>
  <c r="V27" i="7"/>
  <c r="W27" i="7"/>
  <c r="C20" i="7"/>
  <c r="D20" i="7"/>
  <c r="E20" i="7"/>
  <c r="F20" i="7"/>
  <c r="G20" i="7"/>
  <c r="H20" i="7"/>
  <c r="I20" i="7"/>
  <c r="J20" i="7"/>
  <c r="K20" i="7"/>
  <c r="L20" i="7"/>
  <c r="M20" i="7"/>
  <c r="C21" i="7"/>
  <c r="D21" i="7"/>
  <c r="E21" i="7"/>
  <c r="F21" i="7"/>
  <c r="G21" i="7"/>
  <c r="H21" i="7"/>
  <c r="I21" i="7"/>
  <c r="J21" i="7"/>
  <c r="K21" i="7"/>
  <c r="L21" i="7"/>
  <c r="M21" i="7"/>
  <c r="C22" i="7"/>
  <c r="D22" i="7"/>
  <c r="E22" i="7"/>
  <c r="F22" i="7"/>
  <c r="G22" i="7"/>
  <c r="H22" i="7"/>
  <c r="I22" i="7"/>
  <c r="J22" i="7"/>
  <c r="K22" i="7"/>
  <c r="L22" i="7"/>
  <c r="M22" i="7"/>
  <c r="C23" i="7"/>
  <c r="D23" i="7"/>
  <c r="E23" i="7"/>
  <c r="F23" i="7"/>
  <c r="G23" i="7"/>
  <c r="H23" i="7"/>
  <c r="I23" i="7"/>
  <c r="J23" i="7"/>
  <c r="K23" i="7"/>
  <c r="L23" i="7"/>
  <c r="M23" i="7"/>
  <c r="C24" i="7"/>
  <c r="D24" i="7"/>
  <c r="E24" i="7"/>
  <c r="F24" i="7"/>
  <c r="G24" i="7"/>
  <c r="H24" i="7"/>
  <c r="I24" i="7"/>
  <c r="J24" i="7"/>
  <c r="K24" i="7"/>
  <c r="L24" i="7"/>
  <c r="M24" i="7"/>
  <c r="C25" i="7"/>
  <c r="D25" i="7"/>
  <c r="E25" i="7"/>
  <c r="F25" i="7"/>
  <c r="G25" i="7"/>
  <c r="H25" i="7"/>
  <c r="I25" i="7"/>
  <c r="J25" i="7"/>
  <c r="K25" i="7"/>
  <c r="L25" i="7"/>
  <c r="M25" i="7"/>
  <c r="C26" i="7"/>
  <c r="D26" i="7"/>
  <c r="E26" i="7"/>
  <c r="F26" i="7"/>
  <c r="G26" i="7"/>
  <c r="H26" i="7"/>
  <c r="I26" i="7"/>
  <c r="J26" i="7"/>
  <c r="K26" i="7"/>
  <c r="L26" i="7"/>
  <c r="M26" i="7"/>
  <c r="C27" i="7"/>
  <c r="D27" i="7"/>
  <c r="E27" i="7"/>
  <c r="F27" i="7"/>
  <c r="G27" i="7"/>
  <c r="H27" i="7"/>
  <c r="I27" i="7"/>
  <c r="J27" i="7"/>
  <c r="K27" i="7"/>
  <c r="L27" i="7"/>
  <c r="M27" i="7"/>
  <c r="B21" i="7"/>
  <c r="B22" i="7"/>
  <c r="B23" i="7"/>
  <c r="B24" i="7"/>
  <c r="B25" i="7"/>
  <c r="B26" i="7"/>
  <c r="B27" i="7"/>
  <c r="B20" i="7"/>
  <c r="B8" i="1" l="1"/>
  <c r="B8" i="5"/>
  <c r="B8" i="2"/>
  <c r="B13" i="2" s="1"/>
  <c r="B8" i="3"/>
  <c r="B14" i="3" s="1"/>
  <c r="B4" i="6"/>
  <c r="B7" i="6"/>
  <c r="L8" i="3"/>
  <c r="L9" i="3" s="1"/>
  <c r="L13" i="3"/>
  <c r="M8" i="3"/>
  <c r="M13" i="3" s="1"/>
  <c r="N8" i="3"/>
  <c r="N14" i="3" s="1"/>
  <c r="N13" i="3"/>
  <c r="O8" i="3"/>
  <c r="O13" i="3" s="1"/>
  <c r="P8" i="3"/>
  <c r="P9" i="3" s="1"/>
  <c r="P13" i="3"/>
  <c r="Q8" i="3"/>
  <c r="Q9" i="3" s="1"/>
  <c r="R8" i="3"/>
  <c r="R14" i="3" s="1"/>
  <c r="R13" i="3"/>
  <c r="S8" i="3"/>
  <c r="S14" i="3" s="1"/>
  <c r="T8" i="3"/>
  <c r="T9" i="3" s="1"/>
  <c r="U8" i="3"/>
  <c r="U14" i="3" s="1"/>
  <c r="U13" i="3"/>
  <c r="V8" i="3"/>
  <c r="V14" i="3" s="1"/>
  <c r="W8" i="3"/>
  <c r="W9" i="3" s="1"/>
  <c r="W13" i="3"/>
  <c r="X8" i="3"/>
  <c r="X9" i="3" s="1"/>
  <c r="Y8" i="3"/>
  <c r="Y9" i="3" s="1"/>
  <c r="Y13" i="3"/>
  <c r="Z8" i="3"/>
  <c r="Z14" i="3" s="1"/>
  <c r="AA8" i="3"/>
  <c r="AA14" i="3" s="1"/>
  <c r="AA13" i="3"/>
  <c r="L14" i="3"/>
  <c r="W14" i="3"/>
  <c r="Y14" i="3"/>
  <c r="C4" i="7"/>
  <c r="C29" i="7" s="1"/>
  <c r="D4" i="7"/>
  <c r="D29" i="7" s="1"/>
  <c r="E4" i="7"/>
  <c r="E29" i="7" s="1"/>
  <c r="F4" i="7"/>
  <c r="F29" i="7" s="1"/>
  <c r="G4" i="7"/>
  <c r="G29" i="7" s="1"/>
  <c r="H4" i="7"/>
  <c r="H29" i="7" s="1"/>
  <c r="I4" i="7"/>
  <c r="I29" i="7" s="1"/>
  <c r="J4" i="7"/>
  <c r="J29" i="7" s="1"/>
  <c r="K4" i="7"/>
  <c r="K29" i="7" s="1"/>
  <c r="L4" i="7"/>
  <c r="L29" i="7" s="1"/>
  <c r="M4" i="7"/>
  <c r="M29" i="7" s="1"/>
  <c r="N4" i="7"/>
  <c r="N29" i="7" s="1"/>
  <c r="O4" i="7"/>
  <c r="O29" i="7" s="1"/>
  <c r="P4" i="7"/>
  <c r="P29" i="7" s="1"/>
  <c r="Q4" i="7"/>
  <c r="Q29" i="7" s="1"/>
  <c r="R4" i="7"/>
  <c r="R29" i="7" s="1"/>
  <c r="S4" i="7"/>
  <c r="S29" i="7" s="1"/>
  <c r="T4" i="7"/>
  <c r="T29" i="7" s="1"/>
  <c r="U4" i="7"/>
  <c r="U29" i="7" s="1"/>
  <c r="V4" i="7"/>
  <c r="V29" i="7" s="1"/>
  <c r="W4" i="7"/>
  <c r="W29" i="7" s="1"/>
  <c r="X4" i="7"/>
  <c r="X29" i="7" s="1"/>
  <c r="Y4" i="7"/>
  <c r="Y29" i="7" s="1"/>
  <c r="Z4" i="7"/>
  <c r="Z29" i="7" s="1"/>
  <c r="AA4" i="7"/>
  <c r="AA29" i="7" s="1"/>
  <c r="AB4" i="7"/>
  <c r="AB29" i="7" s="1"/>
  <c r="AC4" i="7"/>
  <c r="AC29" i="7" s="1"/>
  <c r="AD4" i="7"/>
  <c r="AD29" i="7" s="1"/>
  <c r="AE4" i="7"/>
  <c r="AE29" i="7" s="1"/>
  <c r="B4" i="7"/>
  <c r="B29" i="7" s="1"/>
  <c r="S8" i="4"/>
  <c r="S13" i="4" s="1"/>
  <c r="C8" i="4"/>
  <c r="C13" i="4" s="1"/>
  <c r="D8" i="4"/>
  <c r="D13" i="4" s="1"/>
  <c r="E8" i="4"/>
  <c r="E13" i="4" s="1"/>
  <c r="F8" i="4"/>
  <c r="F13" i="4" s="1"/>
  <c r="G8" i="4"/>
  <c r="G9" i="4" s="1"/>
  <c r="H8" i="4"/>
  <c r="H13" i="4" s="1"/>
  <c r="I8" i="4"/>
  <c r="I13" i="4" s="1"/>
  <c r="J8" i="4"/>
  <c r="J13" i="4" s="1"/>
  <c r="K8" i="4"/>
  <c r="K13" i="4" s="1"/>
  <c r="L8" i="4"/>
  <c r="L13" i="4" s="1"/>
  <c r="M8" i="4"/>
  <c r="M13" i="4" s="1"/>
  <c r="N8" i="4"/>
  <c r="N13" i="4" s="1"/>
  <c r="O8" i="4"/>
  <c r="O9" i="4" s="1"/>
  <c r="P8" i="4"/>
  <c r="P13" i="4" s="1"/>
  <c r="Q8" i="4"/>
  <c r="Q13" i="4" s="1"/>
  <c r="R8" i="4"/>
  <c r="R13" i="4" s="1"/>
  <c r="B8" i="4"/>
  <c r="B14" i="4" s="1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B17" i="7"/>
  <c r="B16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B12" i="7"/>
  <c r="B11" i="7"/>
  <c r="Z7" i="7"/>
  <c r="AA7" i="7"/>
  <c r="AB7" i="7"/>
  <c r="AC7" i="7"/>
  <c r="AD7" i="7"/>
  <c r="AE7" i="7"/>
  <c r="Z8" i="1"/>
  <c r="Z8" i="5"/>
  <c r="Z14" i="5" s="1"/>
  <c r="Z8" i="2"/>
  <c r="AA8" i="1"/>
  <c r="AA8" i="5"/>
  <c r="AA9" i="5" s="1"/>
  <c r="AA8" i="2"/>
  <c r="AA13" i="2" s="1"/>
  <c r="AB8" i="1"/>
  <c r="AB9" i="1" s="1"/>
  <c r="AB8" i="5"/>
  <c r="AB8" i="2"/>
  <c r="AB9" i="2" s="1"/>
  <c r="AB8" i="3"/>
  <c r="AB14" i="3" s="1"/>
  <c r="AC8" i="1"/>
  <c r="AC9" i="1" s="1"/>
  <c r="AC8" i="5"/>
  <c r="AC14" i="5" s="1"/>
  <c r="AC8" i="2"/>
  <c r="AC14" i="2" s="1"/>
  <c r="AC8" i="3"/>
  <c r="AC13" i="3" s="1"/>
  <c r="AD8" i="1"/>
  <c r="AD13" i="1" s="1"/>
  <c r="AD8" i="5"/>
  <c r="AD8" i="2"/>
  <c r="AD13" i="2" s="1"/>
  <c r="AD8" i="3"/>
  <c r="AD13" i="3" s="1"/>
  <c r="AE8" i="1"/>
  <c r="AE13" i="1" s="1"/>
  <c r="AE8" i="5"/>
  <c r="AE14" i="5" s="1"/>
  <c r="AE8" i="2"/>
  <c r="AE13" i="2" s="1"/>
  <c r="AE8" i="3"/>
  <c r="AE13" i="3" s="1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E8" i="1"/>
  <c r="E14" i="1" s="1"/>
  <c r="E8" i="5"/>
  <c r="E8" i="2"/>
  <c r="E14" i="2" s="1"/>
  <c r="E8" i="3"/>
  <c r="E13" i="3" s="1"/>
  <c r="F8" i="1"/>
  <c r="F14" i="1" s="1"/>
  <c r="F8" i="5"/>
  <c r="F14" i="5" s="1"/>
  <c r="F8" i="2"/>
  <c r="F13" i="2" s="1"/>
  <c r="F8" i="3"/>
  <c r="F9" i="3" s="1"/>
  <c r="G8" i="1"/>
  <c r="G13" i="1" s="1"/>
  <c r="G8" i="5"/>
  <c r="G9" i="5" s="1"/>
  <c r="G8" i="2"/>
  <c r="G13" i="2" s="1"/>
  <c r="G8" i="3"/>
  <c r="G14" i="3" s="1"/>
  <c r="H8" i="1"/>
  <c r="H13" i="1" s="1"/>
  <c r="H8" i="5"/>
  <c r="H14" i="5" s="1"/>
  <c r="H8" i="2"/>
  <c r="H9" i="2" s="1"/>
  <c r="H8" i="3"/>
  <c r="H13" i="3" s="1"/>
  <c r="I8" i="1"/>
  <c r="I13" i="1" s="1"/>
  <c r="I8" i="5"/>
  <c r="I9" i="5" s="1"/>
  <c r="I8" i="2"/>
  <c r="I14" i="2" s="1"/>
  <c r="I8" i="3"/>
  <c r="I14" i="3" s="1"/>
  <c r="J8" i="1"/>
  <c r="J9" i="1" s="1"/>
  <c r="J8" i="5"/>
  <c r="J14" i="5" s="1"/>
  <c r="J8" i="2"/>
  <c r="J13" i="2" s="1"/>
  <c r="J8" i="3"/>
  <c r="J13" i="3" s="1"/>
  <c r="K8" i="1"/>
  <c r="K14" i="1" s="1"/>
  <c r="K8" i="5"/>
  <c r="K14" i="5" s="1"/>
  <c r="K8" i="2"/>
  <c r="K13" i="2" s="1"/>
  <c r="K8" i="3"/>
  <c r="K9" i="3" s="1"/>
  <c r="L8" i="1"/>
  <c r="L8" i="5"/>
  <c r="L14" i="5" s="1"/>
  <c r="L8" i="2"/>
  <c r="L9" i="2" s="1"/>
  <c r="M8" i="1"/>
  <c r="M8" i="5"/>
  <c r="M9" i="5" s="1"/>
  <c r="M8" i="2"/>
  <c r="M14" i="2" s="1"/>
  <c r="N8" i="1"/>
  <c r="N8" i="5"/>
  <c r="N8" i="2"/>
  <c r="N9" i="2" s="1"/>
  <c r="O8" i="1"/>
  <c r="O8" i="5"/>
  <c r="O14" i="5" s="1"/>
  <c r="O8" i="2"/>
  <c r="P8" i="1"/>
  <c r="P8" i="5"/>
  <c r="P14" i="5" s="1"/>
  <c r="P8" i="2"/>
  <c r="P9" i="2" s="1"/>
  <c r="Q8" i="1"/>
  <c r="Q8" i="5"/>
  <c r="Q9" i="5" s="1"/>
  <c r="Q8" i="2"/>
  <c r="Q14" i="2" s="1"/>
  <c r="R8" i="1"/>
  <c r="R8" i="5"/>
  <c r="R8" i="2"/>
  <c r="R14" i="2" s="1"/>
  <c r="S8" i="1"/>
  <c r="S8" i="5"/>
  <c r="S14" i="5" s="1"/>
  <c r="S8" i="2"/>
  <c r="T8" i="1"/>
  <c r="T8" i="5"/>
  <c r="T14" i="5" s="1"/>
  <c r="T8" i="2"/>
  <c r="T9" i="2" s="1"/>
  <c r="U8" i="1"/>
  <c r="U8" i="5"/>
  <c r="U9" i="5" s="1"/>
  <c r="U8" i="2"/>
  <c r="U14" i="2" s="1"/>
  <c r="V8" i="1"/>
  <c r="V8" i="5"/>
  <c r="V8" i="2"/>
  <c r="V9" i="2" s="1"/>
  <c r="W8" i="1"/>
  <c r="W8" i="5"/>
  <c r="W14" i="5" s="1"/>
  <c r="W8" i="2"/>
  <c r="X8" i="1"/>
  <c r="X8" i="5"/>
  <c r="X14" i="5" s="1"/>
  <c r="X8" i="2"/>
  <c r="X9" i="2" s="1"/>
  <c r="Y8" i="1"/>
  <c r="Y8" i="5"/>
  <c r="Y9" i="5" s="1"/>
  <c r="Y8" i="2"/>
  <c r="Y14" i="2" s="1"/>
  <c r="C7" i="7"/>
  <c r="D7" i="7"/>
  <c r="C8" i="1"/>
  <c r="C13" i="1" s="1"/>
  <c r="C8" i="5"/>
  <c r="C13" i="5" s="1"/>
  <c r="C8" i="2"/>
  <c r="C13" i="2" s="1"/>
  <c r="C8" i="3"/>
  <c r="C13" i="3" s="1"/>
  <c r="D8" i="1"/>
  <c r="D9" i="1" s="1"/>
  <c r="D8" i="5"/>
  <c r="D14" i="5" s="1"/>
  <c r="D8" i="2"/>
  <c r="D9" i="2" s="1"/>
  <c r="D8" i="3"/>
  <c r="D9" i="3" s="1"/>
  <c r="B7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B5" i="7"/>
  <c r="E4" i="6"/>
  <c r="F4" i="6"/>
  <c r="F29" i="6" s="1"/>
  <c r="G4" i="6"/>
  <c r="H4" i="6"/>
  <c r="H29" i="6" s="1"/>
  <c r="I4" i="6"/>
  <c r="J4" i="6"/>
  <c r="J29" i="6" s="1"/>
  <c r="K4" i="6"/>
  <c r="L4" i="6"/>
  <c r="L29" i="6" s="1"/>
  <c r="M4" i="6"/>
  <c r="N4" i="6"/>
  <c r="O4" i="6"/>
  <c r="P4" i="6"/>
  <c r="P29" i="6" s="1"/>
  <c r="Q4" i="6"/>
  <c r="R4" i="6"/>
  <c r="R29" i="6" s="1"/>
  <c r="S4" i="6"/>
  <c r="T4" i="6"/>
  <c r="T29" i="6" s="1"/>
  <c r="U4" i="6"/>
  <c r="V4" i="6"/>
  <c r="V29" i="6" s="1"/>
  <c r="W4" i="6"/>
  <c r="X4" i="6"/>
  <c r="X29" i="6" s="1"/>
  <c r="Y4" i="6"/>
  <c r="Z4" i="6"/>
  <c r="Z29" i="6" s="1"/>
  <c r="AA4" i="6"/>
  <c r="AB4" i="6"/>
  <c r="AB29" i="6" s="1"/>
  <c r="AC4" i="6"/>
  <c r="AD4" i="6"/>
  <c r="AD29" i="6" s="1"/>
  <c r="AE4" i="6"/>
  <c r="C4" i="6"/>
  <c r="C29" i="6" s="1"/>
  <c r="D4" i="6"/>
  <c r="D29" i="6" s="1"/>
  <c r="AC16" i="6"/>
  <c r="AD16" i="6"/>
  <c r="AE16" i="6"/>
  <c r="AC17" i="6"/>
  <c r="AD17" i="6"/>
  <c r="AE17" i="6"/>
  <c r="T16" i="6"/>
  <c r="U16" i="6"/>
  <c r="V16" i="6"/>
  <c r="W16" i="6"/>
  <c r="X16" i="6"/>
  <c r="Y16" i="6"/>
  <c r="Z16" i="6"/>
  <c r="AA16" i="6"/>
  <c r="AB16" i="6"/>
  <c r="T17" i="6"/>
  <c r="U17" i="6"/>
  <c r="V17" i="6"/>
  <c r="W17" i="6"/>
  <c r="X17" i="6"/>
  <c r="Y17" i="6"/>
  <c r="Z17" i="6"/>
  <c r="AA17" i="6"/>
  <c r="AB17" i="6"/>
  <c r="O16" i="6"/>
  <c r="P16" i="6"/>
  <c r="Q16" i="6"/>
  <c r="R16" i="6"/>
  <c r="S16" i="6"/>
  <c r="O17" i="6"/>
  <c r="P17" i="6"/>
  <c r="Q17" i="6"/>
  <c r="R17" i="6"/>
  <c r="S17" i="6"/>
  <c r="C16" i="6"/>
  <c r="D16" i="6"/>
  <c r="E16" i="6"/>
  <c r="F16" i="6"/>
  <c r="G16" i="6"/>
  <c r="H16" i="6"/>
  <c r="I16" i="6"/>
  <c r="J16" i="6"/>
  <c r="K16" i="6"/>
  <c r="L16" i="6"/>
  <c r="M16" i="6"/>
  <c r="N16" i="6"/>
  <c r="C17" i="6"/>
  <c r="D17" i="6"/>
  <c r="E17" i="6"/>
  <c r="F17" i="6"/>
  <c r="G17" i="6"/>
  <c r="H17" i="6"/>
  <c r="I17" i="6"/>
  <c r="J17" i="6"/>
  <c r="K17" i="6"/>
  <c r="L17" i="6"/>
  <c r="M17" i="6"/>
  <c r="N17" i="6"/>
  <c r="B17" i="6"/>
  <c r="B16" i="6"/>
  <c r="Y11" i="6"/>
  <c r="Z11" i="6"/>
  <c r="AA11" i="6"/>
  <c r="AB11" i="6"/>
  <c r="AC11" i="6"/>
  <c r="AD11" i="6"/>
  <c r="AE11" i="6"/>
  <c r="Y12" i="6"/>
  <c r="Z12" i="6"/>
  <c r="AA12" i="6"/>
  <c r="AB12" i="6"/>
  <c r="AC12" i="6"/>
  <c r="AD12" i="6"/>
  <c r="AE12" i="6"/>
  <c r="P11" i="6"/>
  <c r="Q11" i="6"/>
  <c r="R11" i="6"/>
  <c r="S11" i="6"/>
  <c r="T11" i="6"/>
  <c r="U11" i="6"/>
  <c r="V11" i="6"/>
  <c r="W11" i="6"/>
  <c r="X11" i="6"/>
  <c r="P12" i="6"/>
  <c r="Q12" i="6"/>
  <c r="R12" i="6"/>
  <c r="S12" i="6"/>
  <c r="T12" i="6"/>
  <c r="U12" i="6"/>
  <c r="V12" i="6"/>
  <c r="W12" i="6"/>
  <c r="X12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B12" i="6"/>
  <c r="B11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C7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B14" i="5"/>
  <c r="V14" i="5"/>
  <c r="R14" i="5"/>
  <c r="N14" i="5"/>
  <c r="B14" i="5"/>
  <c r="AB13" i="5"/>
  <c r="AA13" i="5"/>
  <c r="V13" i="5"/>
  <c r="S13" i="5"/>
  <c r="R13" i="5"/>
  <c r="O13" i="5"/>
  <c r="N13" i="5"/>
  <c r="B13" i="5"/>
  <c r="AD9" i="5"/>
  <c r="AC9" i="5"/>
  <c r="W9" i="5"/>
  <c r="V9" i="5"/>
  <c r="R9" i="5"/>
  <c r="O9" i="5"/>
  <c r="N9" i="5"/>
  <c r="B9" i="5"/>
  <c r="N13" i="2"/>
  <c r="O13" i="2"/>
  <c r="S13" i="2"/>
  <c r="V13" i="2"/>
  <c r="W13" i="2"/>
  <c r="Z13" i="2"/>
  <c r="I13" i="3"/>
  <c r="AB13" i="3"/>
  <c r="K13" i="1"/>
  <c r="O13" i="1"/>
  <c r="T13" i="1"/>
  <c r="B13" i="1"/>
  <c r="G14" i="4"/>
  <c r="C14" i="4"/>
  <c r="C9" i="4"/>
  <c r="AD14" i="3"/>
  <c r="AA9" i="3"/>
  <c r="Z9" i="3"/>
  <c r="O9" i="3"/>
  <c r="M9" i="3"/>
  <c r="C9" i="3"/>
  <c r="Z14" i="2"/>
  <c r="W14" i="2"/>
  <c r="S14" i="2"/>
  <c r="O14" i="2"/>
  <c r="N14" i="2"/>
  <c r="Z9" i="2"/>
  <c r="W9" i="2"/>
  <c r="S9" i="2"/>
  <c r="R9" i="2"/>
  <c r="Q9" i="2"/>
  <c r="O9" i="2"/>
  <c r="G9" i="1"/>
  <c r="I9" i="1"/>
  <c r="O9" i="1"/>
  <c r="T9" i="1"/>
  <c r="B9" i="1"/>
  <c r="J14" i="1"/>
  <c r="O14" i="1"/>
  <c r="P14" i="1"/>
  <c r="S14" i="1"/>
  <c r="X14" i="1"/>
  <c r="B14" i="1"/>
  <c r="G13" i="4" l="1"/>
  <c r="O13" i="4"/>
  <c r="L14" i="4"/>
  <c r="I9" i="4"/>
  <c r="P14" i="4"/>
  <c r="B9" i="4"/>
  <c r="I14" i="4"/>
  <c r="B13" i="4"/>
  <c r="K9" i="4"/>
  <c r="H14" i="4"/>
  <c r="Q9" i="4"/>
  <c r="Q14" i="4"/>
  <c r="K14" i="4"/>
  <c r="M14" i="4"/>
  <c r="E9" i="4"/>
  <c r="M9" i="4"/>
  <c r="D14" i="4"/>
  <c r="O14" i="4"/>
  <c r="E14" i="4"/>
  <c r="F9" i="4"/>
  <c r="N9" i="4"/>
  <c r="S9" i="4"/>
  <c r="F14" i="4"/>
  <c r="J14" i="4"/>
  <c r="N14" i="4"/>
  <c r="R14" i="4"/>
  <c r="J9" i="4"/>
  <c r="R9" i="4"/>
  <c r="D9" i="4"/>
  <c r="H9" i="4"/>
  <c r="L9" i="4"/>
  <c r="P9" i="4"/>
  <c r="S14" i="4"/>
  <c r="Q14" i="3"/>
  <c r="X13" i="3"/>
  <c r="V13" i="3"/>
  <c r="S9" i="3"/>
  <c r="G9" i="3"/>
  <c r="U9" i="3"/>
  <c r="F14" i="3"/>
  <c r="D13" i="3"/>
  <c r="K14" i="3"/>
  <c r="O14" i="3"/>
  <c r="S13" i="3"/>
  <c r="Q13" i="3"/>
  <c r="I9" i="3"/>
  <c r="C14" i="3"/>
  <c r="G13" i="3"/>
  <c r="E9" i="3"/>
  <c r="J9" i="3"/>
  <c r="D14" i="3"/>
  <c r="K13" i="3"/>
  <c r="F13" i="3"/>
  <c r="M14" i="3"/>
  <c r="Z13" i="3"/>
  <c r="T13" i="3"/>
  <c r="E14" i="3"/>
  <c r="J14" i="3"/>
  <c r="N9" i="3"/>
  <c r="X14" i="3"/>
  <c r="V9" i="3"/>
  <c r="P14" i="3"/>
  <c r="R9" i="3"/>
  <c r="AD9" i="3"/>
  <c r="T14" i="3"/>
  <c r="B9" i="3"/>
  <c r="AE14" i="3"/>
  <c r="B13" i="3"/>
  <c r="AE9" i="3"/>
  <c r="AB9" i="3"/>
  <c r="AC9" i="3"/>
  <c r="R13" i="2"/>
  <c r="V8" i="7"/>
  <c r="V13" i="7" s="1"/>
  <c r="R8" i="7"/>
  <c r="R13" i="7" s="1"/>
  <c r="V14" i="2"/>
  <c r="AC13" i="2"/>
  <c r="G14" i="2"/>
  <c r="AB13" i="2"/>
  <c r="E9" i="2"/>
  <c r="M13" i="2"/>
  <c r="U9" i="2"/>
  <c r="AC9" i="2"/>
  <c r="Q13" i="2"/>
  <c r="I9" i="2"/>
  <c r="K14" i="2"/>
  <c r="I13" i="2"/>
  <c r="M9" i="2"/>
  <c r="AD9" i="2"/>
  <c r="AB14" i="2"/>
  <c r="U13" i="2"/>
  <c r="E13" i="2"/>
  <c r="AA14" i="2"/>
  <c r="B9" i="2"/>
  <c r="Y9" i="2"/>
  <c r="C14" i="2"/>
  <c r="AE14" i="2"/>
  <c r="Y13" i="2"/>
  <c r="J9" i="2"/>
  <c r="D14" i="2"/>
  <c r="L14" i="2"/>
  <c r="T14" i="2"/>
  <c r="T13" i="2"/>
  <c r="L13" i="2"/>
  <c r="H13" i="2"/>
  <c r="C9" i="2"/>
  <c r="K9" i="2"/>
  <c r="AA9" i="2"/>
  <c r="AD8" i="7"/>
  <c r="AD14" i="7" s="1"/>
  <c r="AB8" i="7"/>
  <c r="AB13" i="7" s="1"/>
  <c r="B8" i="7"/>
  <c r="F9" i="2"/>
  <c r="H14" i="2"/>
  <c r="P14" i="2"/>
  <c r="X14" i="2"/>
  <c r="X13" i="2"/>
  <c r="P13" i="2"/>
  <c r="D13" i="2"/>
  <c r="G9" i="2"/>
  <c r="AE9" i="2"/>
  <c r="C8" i="6"/>
  <c r="C9" i="6" s="1"/>
  <c r="B14" i="2"/>
  <c r="F14" i="2"/>
  <c r="J14" i="2"/>
  <c r="AD14" i="2"/>
  <c r="P8" i="6"/>
  <c r="N8" i="6"/>
  <c r="N13" i="6" s="1"/>
  <c r="AA14" i="5"/>
  <c r="AC13" i="5"/>
  <c r="B8" i="6"/>
  <c r="F20" i="6" s="1"/>
  <c r="AB9" i="5"/>
  <c r="AD13" i="5"/>
  <c r="AD14" i="5"/>
  <c r="D13" i="5"/>
  <c r="N8" i="7"/>
  <c r="N9" i="7" s="1"/>
  <c r="Z9" i="5"/>
  <c r="U13" i="5"/>
  <c r="M14" i="5"/>
  <c r="U14" i="5"/>
  <c r="N29" i="6"/>
  <c r="Q13" i="5"/>
  <c r="V8" i="6"/>
  <c r="V9" i="6" s="1"/>
  <c r="AA8" i="7"/>
  <c r="AA14" i="7" s="1"/>
  <c r="Z13" i="5"/>
  <c r="Q14" i="5"/>
  <c r="Y14" i="5"/>
  <c r="AD8" i="6"/>
  <c r="AD9" i="6" s="1"/>
  <c r="B29" i="6"/>
  <c r="W8" i="7"/>
  <c r="W13" i="7" s="1"/>
  <c r="S8" i="7"/>
  <c r="S13" i="7" s="1"/>
  <c r="O8" i="7"/>
  <c r="O14" i="7" s="1"/>
  <c r="D9" i="5"/>
  <c r="I13" i="5"/>
  <c r="C14" i="5"/>
  <c r="F8" i="6"/>
  <c r="F13" i="6" s="1"/>
  <c r="J9" i="5"/>
  <c r="S9" i="5"/>
  <c r="AE9" i="5"/>
  <c r="M13" i="5"/>
  <c r="Y13" i="5"/>
  <c r="I14" i="5"/>
  <c r="X8" i="6"/>
  <c r="X9" i="6" s="1"/>
  <c r="H8" i="6"/>
  <c r="H9" i="6" s="1"/>
  <c r="K9" i="5"/>
  <c r="D8" i="7"/>
  <c r="D14" i="7" s="1"/>
  <c r="J13" i="5"/>
  <c r="R8" i="6"/>
  <c r="R9" i="6" s="1"/>
  <c r="T8" i="7"/>
  <c r="T9" i="7" s="1"/>
  <c r="L8" i="7"/>
  <c r="L14" i="7" s="1"/>
  <c r="H9" i="5"/>
  <c r="L9" i="5"/>
  <c r="P9" i="5"/>
  <c r="T9" i="5"/>
  <c r="X9" i="5"/>
  <c r="G13" i="5"/>
  <c r="K13" i="5"/>
  <c r="W13" i="5"/>
  <c r="AE13" i="5"/>
  <c r="G14" i="5"/>
  <c r="C14" i="6"/>
  <c r="AD13" i="6"/>
  <c r="Y8" i="7"/>
  <c r="Y9" i="7" s="1"/>
  <c r="U8" i="7"/>
  <c r="U9" i="7" s="1"/>
  <c r="Q8" i="7"/>
  <c r="Q9" i="7" s="1"/>
  <c r="M8" i="7"/>
  <c r="M9" i="7" s="1"/>
  <c r="Z8" i="7"/>
  <c r="Z13" i="7" s="1"/>
  <c r="F13" i="5"/>
  <c r="X8" i="7"/>
  <c r="X13" i="7" s="1"/>
  <c r="P8" i="7"/>
  <c r="P13" i="7" s="1"/>
  <c r="C9" i="5"/>
  <c r="H13" i="5"/>
  <c r="L13" i="5"/>
  <c r="P13" i="5"/>
  <c r="T13" i="5"/>
  <c r="X13" i="5"/>
  <c r="J8" i="6"/>
  <c r="J13" i="6" s="1"/>
  <c r="Z8" i="6"/>
  <c r="Z9" i="6" s="1"/>
  <c r="AB8" i="6"/>
  <c r="AB9" i="6" s="1"/>
  <c r="T8" i="6"/>
  <c r="T13" i="6" s="1"/>
  <c r="L8" i="6"/>
  <c r="L9" i="6" s="1"/>
  <c r="D8" i="6"/>
  <c r="D13" i="6" s="1"/>
  <c r="V9" i="1"/>
  <c r="AA13" i="1"/>
  <c r="AA9" i="1"/>
  <c r="W13" i="1"/>
  <c r="M14" i="1"/>
  <c r="W14" i="1"/>
  <c r="S9" i="1"/>
  <c r="S13" i="1"/>
  <c r="T14" i="1"/>
  <c r="X9" i="1"/>
  <c r="P9" i="1"/>
  <c r="X13" i="1"/>
  <c r="P13" i="1"/>
  <c r="AC14" i="1"/>
  <c r="AA14" i="1"/>
  <c r="W9" i="1"/>
  <c r="R9" i="1"/>
  <c r="AC13" i="1"/>
  <c r="Z9" i="1"/>
  <c r="AE9" i="1"/>
  <c r="AE8" i="7"/>
  <c r="AE13" i="7" s="1"/>
  <c r="AE14" i="1"/>
  <c r="Z14" i="1"/>
  <c r="V14" i="1"/>
  <c r="R14" i="1"/>
  <c r="AD9" i="1"/>
  <c r="Y9" i="1"/>
  <c r="U9" i="1"/>
  <c r="Q9" i="1"/>
  <c r="Z13" i="1"/>
  <c r="V13" i="1"/>
  <c r="R13" i="1"/>
  <c r="AD14" i="1"/>
  <c r="Y14" i="1"/>
  <c r="U14" i="1"/>
  <c r="Q14" i="1"/>
  <c r="Y13" i="1"/>
  <c r="U13" i="1"/>
  <c r="Q13" i="1"/>
  <c r="N9" i="1"/>
  <c r="G8" i="7"/>
  <c r="G14" i="7" s="1"/>
  <c r="F9" i="1"/>
  <c r="M9" i="1"/>
  <c r="N13" i="1"/>
  <c r="F13" i="1"/>
  <c r="E9" i="1"/>
  <c r="E13" i="1"/>
  <c r="N14" i="1"/>
  <c r="M13" i="1"/>
  <c r="E8" i="7"/>
  <c r="E14" i="7" s="1"/>
  <c r="I14" i="1"/>
  <c r="C14" i="1"/>
  <c r="L9" i="1"/>
  <c r="H9" i="1"/>
  <c r="C9" i="1"/>
  <c r="J13" i="1"/>
  <c r="L14" i="1"/>
  <c r="H14" i="1"/>
  <c r="K9" i="1"/>
  <c r="L13" i="1"/>
  <c r="K8" i="7"/>
  <c r="K9" i="7" s="1"/>
  <c r="J8" i="7"/>
  <c r="I8" i="7"/>
  <c r="I9" i="7" s="1"/>
  <c r="P14" i="6"/>
  <c r="P9" i="6"/>
  <c r="P13" i="6"/>
  <c r="AB14" i="6"/>
  <c r="X14" i="6"/>
  <c r="O9" i="7"/>
  <c r="H14" i="3"/>
  <c r="E9" i="5"/>
  <c r="E14" i="5"/>
  <c r="N14" i="6"/>
  <c r="C13" i="6"/>
  <c r="V13" i="6"/>
  <c r="AD14" i="6"/>
  <c r="AC29" i="6"/>
  <c r="AC8" i="6"/>
  <c r="U29" i="6"/>
  <c r="U8" i="6"/>
  <c r="M29" i="6"/>
  <c r="M8" i="6"/>
  <c r="E29" i="6"/>
  <c r="E8" i="6"/>
  <c r="H8" i="7"/>
  <c r="F8" i="7"/>
  <c r="AA29" i="6"/>
  <c r="AA8" i="6"/>
  <c r="S29" i="6"/>
  <c r="S8" i="6"/>
  <c r="S13" i="6" s="1"/>
  <c r="K29" i="6"/>
  <c r="K8" i="6"/>
  <c r="K9" i="6" s="1"/>
  <c r="D14" i="1"/>
  <c r="G14" i="1"/>
  <c r="AC14" i="3"/>
  <c r="AB13" i="1"/>
  <c r="D13" i="1"/>
  <c r="F9" i="5"/>
  <c r="J9" i="6"/>
  <c r="AE29" i="6"/>
  <c r="AE8" i="6"/>
  <c r="W29" i="6"/>
  <c r="W8" i="6"/>
  <c r="O29" i="6"/>
  <c r="O8" i="6"/>
  <c r="O9" i="6" s="1"/>
  <c r="G29" i="6"/>
  <c r="G8" i="6"/>
  <c r="G9" i="6" s="1"/>
  <c r="AB14" i="1"/>
  <c r="H9" i="3"/>
  <c r="E13" i="5"/>
  <c r="Y29" i="6"/>
  <c r="Y8" i="6"/>
  <c r="Q29" i="6"/>
  <c r="Q8" i="6"/>
  <c r="I29" i="6"/>
  <c r="I8" i="6"/>
  <c r="C8" i="7"/>
  <c r="C13" i="7" s="1"/>
  <c r="AD9" i="7"/>
  <c r="AC8" i="7"/>
  <c r="O13" i="7"/>
  <c r="K25" i="6"/>
  <c r="AB25" i="6"/>
  <c r="R9" i="7" l="1"/>
  <c r="V9" i="7"/>
  <c r="AB9" i="7"/>
  <c r="AB14" i="7"/>
  <c r="V14" i="7"/>
  <c r="P14" i="7"/>
  <c r="R14" i="7"/>
  <c r="W9" i="7"/>
  <c r="Q14" i="7"/>
  <c r="AD13" i="7"/>
  <c r="Q13" i="7"/>
  <c r="W24" i="6"/>
  <c r="V23" i="6"/>
  <c r="P21" i="6"/>
  <c r="K20" i="6"/>
  <c r="B23" i="6"/>
  <c r="Q27" i="6"/>
  <c r="I24" i="6"/>
  <c r="B22" i="6"/>
  <c r="E23" i="6"/>
  <c r="Q22" i="6"/>
  <c r="AB20" i="6"/>
  <c r="M21" i="6"/>
  <c r="S14" i="7"/>
  <c r="O26" i="6"/>
  <c r="C22" i="6"/>
  <c r="AA25" i="6"/>
  <c r="AC26" i="6"/>
  <c r="AA27" i="6"/>
  <c r="H14" i="6"/>
  <c r="R27" i="6"/>
  <c r="L25" i="6"/>
  <c r="F23" i="6"/>
  <c r="AC20" i="6"/>
  <c r="AD26" i="6"/>
  <c r="X24" i="6"/>
  <c r="R22" i="6"/>
  <c r="L20" i="6"/>
  <c r="M26" i="6"/>
  <c r="G24" i="6"/>
  <c r="AD21" i="6"/>
  <c r="I21" i="6"/>
  <c r="S23" i="6"/>
  <c r="Z14" i="6"/>
  <c r="F14" i="6"/>
  <c r="S9" i="7"/>
  <c r="P9" i="7"/>
  <c r="AE26" i="6"/>
  <c r="Y24" i="6"/>
  <c r="S22" i="6"/>
  <c r="M20" i="6"/>
  <c r="N26" i="6"/>
  <c r="H24" i="6"/>
  <c r="AE21" i="6"/>
  <c r="B21" i="6"/>
  <c r="Z25" i="6"/>
  <c r="T23" i="6"/>
  <c r="N21" i="6"/>
  <c r="O23" i="6"/>
  <c r="Y25" i="6"/>
  <c r="F9" i="6"/>
  <c r="D13" i="7"/>
  <c r="L13" i="7"/>
  <c r="M14" i="7"/>
  <c r="G27" i="6"/>
  <c r="U23" i="6"/>
  <c r="O21" i="6"/>
  <c r="P27" i="6"/>
  <c r="J25" i="6"/>
  <c r="D23" i="6"/>
  <c r="AA20" i="6"/>
  <c r="U25" i="6"/>
  <c r="AE27" i="6"/>
  <c r="D9" i="7"/>
  <c r="L9" i="7"/>
  <c r="D9" i="6"/>
  <c r="M25" i="6"/>
  <c r="L13" i="6"/>
  <c r="M13" i="7"/>
  <c r="AA9" i="7"/>
  <c r="V14" i="6"/>
  <c r="Y13" i="7"/>
  <c r="AA13" i="7"/>
  <c r="N14" i="7"/>
  <c r="Y14" i="7"/>
  <c r="N9" i="6"/>
  <c r="Q21" i="6"/>
  <c r="B14" i="7"/>
  <c r="AD20" i="6"/>
  <c r="B9" i="7"/>
  <c r="X22" i="6"/>
  <c r="W27" i="6"/>
  <c r="B13" i="7"/>
  <c r="AC25" i="6"/>
  <c r="K23" i="6"/>
  <c r="AA26" i="6"/>
  <c r="H25" i="6"/>
  <c r="E24" i="6"/>
  <c r="AE22" i="6"/>
  <c r="O22" i="6"/>
  <c r="AB21" i="6"/>
  <c r="L21" i="6"/>
  <c r="Y20" i="6"/>
  <c r="I20" i="6"/>
  <c r="AC27" i="6"/>
  <c r="M27" i="6"/>
  <c r="Z26" i="6"/>
  <c r="J26" i="6"/>
  <c r="W25" i="6"/>
  <c r="G25" i="6"/>
  <c r="T24" i="6"/>
  <c r="D24" i="6"/>
  <c r="Q23" i="6"/>
  <c r="AD22" i="6"/>
  <c r="N22" i="6"/>
  <c r="AA21" i="6"/>
  <c r="K21" i="6"/>
  <c r="X20" i="6"/>
  <c r="H20" i="6"/>
  <c r="AB27" i="6"/>
  <c r="L27" i="6"/>
  <c r="Y26" i="6"/>
  <c r="I26" i="6"/>
  <c r="V25" i="6"/>
  <c r="F25" i="6"/>
  <c r="S24" i="6"/>
  <c r="C24" i="6"/>
  <c r="P23" i="6"/>
  <c r="AC22" i="6"/>
  <c r="M22" i="6"/>
  <c r="Z21" i="6"/>
  <c r="J21" i="6"/>
  <c r="W20" i="6"/>
  <c r="G20" i="6"/>
  <c r="Y21" i="6"/>
  <c r="AE23" i="6"/>
  <c r="H26" i="6"/>
  <c r="AC21" i="6"/>
  <c r="F24" i="6"/>
  <c r="L26" i="6"/>
  <c r="W14" i="7"/>
  <c r="N13" i="7"/>
  <c r="AA23" i="6"/>
  <c r="D22" i="6"/>
  <c r="U21" i="6"/>
  <c r="Z24" i="6"/>
  <c r="N20" i="6"/>
  <c r="B14" i="6"/>
  <c r="T26" i="6"/>
  <c r="H22" i="6"/>
  <c r="AD27" i="6"/>
  <c r="X25" i="6"/>
  <c r="Z27" i="6"/>
  <c r="J27" i="6"/>
  <c r="W26" i="6"/>
  <c r="G26" i="6"/>
  <c r="T25" i="6"/>
  <c r="D25" i="6"/>
  <c r="Q24" i="6"/>
  <c r="AD23" i="6"/>
  <c r="N23" i="6"/>
  <c r="AA22" i="6"/>
  <c r="K22" i="6"/>
  <c r="X21" i="6"/>
  <c r="H21" i="6"/>
  <c r="U20" i="6"/>
  <c r="E20" i="6"/>
  <c r="Y27" i="6"/>
  <c r="I27" i="6"/>
  <c r="V26" i="6"/>
  <c r="F26" i="6"/>
  <c r="S25" i="6"/>
  <c r="C25" i="6"/>
  <c r="P24" i="6"/>
  <c r="AC23" i="6"/>
  <c r="M23" i="6"/>
  <c r="Z22" i="6"/>
  <c r="J22" i="6"/>
  <c r="W21" i="6"/>
  <c r="G21" i="6"/>
  <c r="T20" i="6"/>
  <c r="D20" i="6"/>
  <c r="X27" i="6"/>
  <c r="H27" i="6"/>
  <c r="U26" i="6"/>
  <c r="E26" i="6"/>
  <c r="R25" i="6"/>
  <c r="AE24" i="6"/>
  <c r="O24" i="6"/>
  <c r="AB23" i="6"/>
  <c r="L23" i="6"/>
  <c r="Y22" i="6"/>
  <c r="I22" i="6"/>
  <c r="V21" i="6"/>
  <c r="F21" i="6"/>
  <c r="S20" i="6"/>
  <c r="C20" i="6"/>
  <c r="L22" i="6"/>
  <c r="R24" i="6"/>
  <c r="X26" i="6"/>
  <c r="J20" i="6"/>
  <c r="P22" i="6"/>
  <c r="V24" i="6"/>
  <c r="AB26" i="6"/>
  <c r="B13" i="6"/>
  <c r="R20" i="6"/>
  <c r="D26" i="6"/>
  <c r="B24" i="6"/>
  <c r="W23" i="6"/>
  <c r="P26" i="6"/>
  <c r="B20" i="6"/>
  <c r="Q25" i="6"/>
  <c r="E21" i="6"/>
  <c r="N27" i="6"/>
  <c r="K26" i="6"/>
  <c r="U24" i="6"/>
  <c r="R23" i="6"/>
  <c r="B27" i="6"/>
  <c r="V27" i="6"/>
  <c r="F27" i="6"/>
  <c r="S26" i="6"/>
  <c r="C26" i="6"/>
  <c r="P25" i="6"/>
  <c r="AC24" i="6"/>
  <c r="M24" i="6"/>
  <c r="Z23" i="6"/>
  <c r="J23" i="6"/>
  <c r="W22" i="6"/>
  <c r="G22" i="6"/>
  <c r="T21" i="6"/>
  <c r="D21" i="6"/>
  <c r="Q20" i="6"/>
  <c r="B26" i="6"/>
  <c r="U27" i="6"/>
  <c r="E27" i="6"/>
  <c r="R26" i="6"/>
  <c r="AE25" i="6"/>
  <c r="O25" i="6"/>
  <c r="AB24" i="6"/>
  <c r="L24" i="6"/>
  <c r="Y23" i="6"/>
  <c r="I23" i="6"/>
  <c r="V22" i="6"/>
  <c r="F22" i="6"/>
  <c r="S21" i="6"/>
  <c r="C21" i="6"/>
  <c r="P20" i="6"/>
  <c r="B25" i="6"/>
  <c r="T27" i="6"/>
  <c r="D27" i="6"/>
  <c r="Q26" i="6"/>
  <c r="AD25" i="6"/>
  <c r="N25" i="6"/>
  <c r="AA24" i="6"/>
  <c r="K24" i="6"/>
  <c r="X23" i="6"/>
  <c r="H23" i="6"/>
  <c r="U22" i="6"/>
  <c r="E22" i="6"/>
  <c r="R21" i="6"/>
  <c r="AE20" i="6"/>
  <c r="O20" i="6"/>
  <c r="V20" i="6"/>
  <c r="AB22" i="6"/>
  <c r="E25" i="6"/>
  <c r="K27" i="6"/>
  <c r="Z20" i="6"/>
  <c r="C23" i="6"/>
  <c r="I25" i="6"/>
  <c r="O27" i="6"/>
  <c r="T14" i="7"/>
  <c r="G23" i="6"/>
  <c r="S27" i="6"/>
  <c r="AD24" i="6"/>
  <c r="C27" i="6"/>
  <c r="T22" i="6"/>
  <c r="J24" i="6"/>
  <c r="B9" i="6"/>
  <c r="N24" i="6"/>
  <c r="R13" i="6"/>
  <c r="J14" i="6"/>
  <c r="L14" i="6"/>
  <c r="Z14" i="7"/>
  <c r="X13" i="6"/>
  <c r="AB13" i="6"/>
  <c r="Z9" i="7"/>
  <c r="X9" i="7"/>
  <c r="U13" i="7"/>
  <c r="T13" i="7"/>
  <c r="T9" i="6"/>
  <c r="U14" i="7"/>
  <c r="H13" i="6"/>
  <c r="T14" i="6"/>
  <c r="Z13" i="6"/>
  <c r="O14" i="6"/>
  <c r="X14" i="7"/>
  <c r="D14" i="6"/>
  <c r="R14" i="6"/>
  <c r="E13" i="7"/>
  <c r="E9" i="7"/>
  <c r="I13" i="7"/>
  <c r="I14" i="7"/>
  <c r="G13" i="7"/>
  <c r="G9" i="7"/>
  <c r="K14" i="7"/>
  <c r="AE14" i="7"/>
  <c r="AE9" i="7"/>
  <c r="K13" i="7"/>
  <c r="J13" i="7"/>
  <c r="J14" i="7"/>
  <c r="J9" i="7"/>
  <c r="AC14" i="7"/>
  <c r="AC9" i="7"/>
  <c r="AC13" i="7"/>
  <c r="Q9" i="6"/>
  <c r="Q14" i="6"/>
  <c r="Q13" i="6"/>
  <c r="AA13" i="6"/>
  <c r="AA9" i="6"/>
  <c r="H9" i="7"/>
  <c r="H14" i="7"/>
  <c r="H13" i="7"/>
  <c r="M9" i="6"/>
  <c r="M14" i="6"/>
  <c r="M13" i="6"/>
  <c r="AC9" i="6"/>
  <c r="AC14" i="6"/>
  <c r="AC13" i="6"/>
  <c r="K13" i="6"/>
  <c r="AA14" i="6"/>
  <c r="W14" i="6"/>
  <c r="W9" i="6"/>
  <c r="F14" i="7"/>
  <c r="F13" i="7"/>
  <c r="F9" i="7"/>
  <c r="G13" i="6"/>
  <c r="C9" i="7"/>
  <c r="C14" i="7"/>
  <c r="I13" i="6"/>
  <c r="I14" i="6"/>
  <c r="I9" i="6"/>
  <c r="Y9" i="6"/>
  <c r="Y13" i="6"/>
  <c r="Y14" i="6"/>
  <c r="AE13" i="6"/>
  <c r="AE9" i="6"/>
  <c r="O13" i="6"/>
  <c r="AE14" i="6"/>
  <c r="G14" i="6"/>
  <c r="S9" i="6"/>
  <c r="S14" i="6"/>
  <c r="W13" i="6"/>
  <c r="E9" i="6"/>
  <c r="E13" i="6"/>
  <c r="E14" i="6"/>
  <c r="U9" i="6"/>
  <c r="U13" i="6"/>
  <c r="U14" i="6"/>
  <c r="K14" i="6"/>
</calcChain>
</file>

<file path=xl/sharedStrings.xml><?xml version="1.0" encoding="utf-8"?>
<sst xmlns="http://schemas.openxmlformats.org/spreadsheetml/2006/main" count="488" uniqueCount="167">
  <si>
    <t>Baden-Württemberg</t>
  </si>
  <si>
    <t>Bayern</t>
  </si>
  <si>
    <t>Berlin</t>
  </si>
  <si>
    <t>Bremen</t>
  </si>
  <si>
    <t>Hamburg</t>
  </si>
  <si>
    <t>Hessen</t>
  </si>
  <si>
    <t>Mecklenburg-Vorpommern</t>
  </si>
  <si>
    <t>Niedersachsen</t>
  </si>
  <si>
    <t>Rheinland-Pfalz</t>
  </si>
  <si>
    <t>Saarland</t>
  </si>
  <si>
    <t>Sachsen</t>
  </si>
  <si>
    <t>Sachsen-Anhalt</t>
  </si>
  <si>
    <t>Schleswig-Holstein</t>
  </si>
  <si>
    <t>Thüringen</t>
  </si>
  <si>
    <t>Brandenburg</t>
  </si>
  <si>
    <t>Amtsgerichte</t>
  </si>
  <si>
    <t>Nordrhein-Westfalen</t>
  </si>
  <si>
    <t>Deutschland</t>
  </si>
  <si>
    <t>BW gesamt</t>
  </si>
  <si>
    <t>OLG-Bezirk Karlsruhe</t>
  </si>
  <si>
    <t>OLG-Bezirk Stuttgart</t>
  </si>
  <si>
    <t>Bayern gesamt</t>
  </si>
  <si>
    <t>OLG-Bezirk München</t>
  </si>
  <si>
    <t>OLG-Bezirk Bamberg</t>
  </si>
  <si>
    <t>OLG-Bezirk Nürnberg</t>
  </si>
  <si>
    <t>Nds. Gesamt</t>
  </si>
  <si>
    <t>OLG-Bezirk Braunschweig</t>
  </si>
  <si>
    <t>OLG-Bezirk Celle</t>
  </si>
  <si>
    <t>OLG-Bezirk Oldenburg</t>
  </si>
  <si>
    <t>NRW gesamt</t>
  </si>
  <si>
    <t>OLG-Bezirk Düsseldorf</t>
  </si>
  <si>
    <t>OLG-Bezirk Hamm</t>
  </si>
  <si>
    <t>OLG-Bezirk Köln</t>
  </si>
  <si>
    <t>RhPf gesamt</t>
  </si>
  <si>
    <t>OLG-Bezirk Koblenz</t>
  </si>
  <si>
    <t>OLG-Bezirk Zweibrücken</t>
  </si>
  <si>
    <t>Erledigte Verfahren</t>
  </si>
  <si>
    <t>Quelle</t>
  </si>
  <si>
    <t>Verweisquote</t>
  </si>
  <si>
    <t>Erledigt durch Vergleich</t>
  </si>
  <si>
    <t>Tab2_4 Lfd. Nr. 2</t>
  </si>
  <si>
    <t>Vollständig erledigt vor dem Güterichter</t>
  </si>
  <si>
    <t>Tab2_4 Lfd. Nr. 3</t>
  </si>
  <si>
    <t>Vollständig erledigt durch Vergleich vor dem Güterichter</t>
  </si>
  <si>
    <t>Tab2_4 Lfd. Nr. 5</t>
  </si>
  <si>
    <t>Erledigt ohne Verweis an den Güterichter</t>
  </si>
  <si>
    <t>Erledigt nach Verweis an den Güterichter</t>
  </si>
  <si>
    <t>Tab2_4 Lfd. Nr. 8</t>
  </si>
  <si>
    <t>Tab2_4 Lfd. Nr. 26</t>
  </si>
  <si>
    <t>Teilweise erledigt vor dem Güterichter</t>
  </si>
  <si>
    <t>Güterichterverfahren erfolglos</t>
  </si>
  <si>
    <t>Tab2_4 Lfd. Nr. 7</t>
  </si>
  <si>
    <t>Tab2_4 Lfd. Nr. 6</t>
  </si>
  <si>
    <t>Vergleichsquote des Güterichterverfahrens</t>
  </si>
  <si>
    <t>Ø Dauer erledigter Verfahren mit Güterichtertermin (Monate)</t>
  </si>
  <si>
    <t>Erledigungsquote des Güterichterverfahrens</t>
  </si>
  <si>
    <t>Im Güterichterverfahren teilweise erledigt</t>
  </si>
  <si>
    <t>Nach erfolglosem Güterichterverfahren anderweitig erledigt</t>
  </si>
  <si>
    <t>Landgerichte 1. Instanz</t>
  </si>
  <si>
    <t>Landgerichte 2. Instanz</t>
  </si>
  <si>
    <t>Oberlandesgerichte</t>
  </si>
  <si>
    <t>Tab2_4 Lfd. Nr. 1</t>
  </si>
  <si>
    <t>Tab5_4 Lfd. Nr. 1</t>
  </si>
  <si>
    <t>Tab5_4 Lfd. Nr. 2</t>
  </si>
  <si>
    <t>Tab5_4 Lfd. Nr. 8</t>
  </si>
  <si>
    <t>Tab5_4 Lfd. Nr. 5</t>
  </si>
  <si>
    <t>Tab5_4 Lfd. Nr. 3</t>
  </si>
  <si>
    <t>Tab5_4 Lfd. Nr. 6</t>
  </si>
  <si>
    <t>Tab5_4 Lfd. Nr. 7</t>
  </si>
  <si>
    <t>Tab5_4 Lfd. Nr. 26</t>
  </si>
  <si>
    <t>Tab6_4 Lfd. Nr. 1</t>
  </si>
  <si>
    <t>Tab6_4 Lfd. Nr. 2</t>
  </si>
  <si>
    <t>Tab6_4 Lfd. Nr. 8</t>
  </si>
  <si>
    <t>Tab6_4 Lfd. Nr. 5</t>
  </si>
  <si>
    <t>Tab6_4 Lfd. Nr. 3</t>
  </si>
  <si>
    <t>Tab6_4 Lfd. Nr. 6</t>
  </si>
  <si>
    <t>Tab6_4 Lfd. Nr. 7</t>
  </si>
  <si>
    <t>Tab6_4 Lfd. Nr. 26</t>
  </si>
  <si>
    <t>Tab8_4 Lfd. Nr. 1</t>
  </si>
  <si>
    <t>Tab8_4 Lfd. Nr. 2</t>
  </si>
  <si>
    <t>Tab8_4 Lfd. Nr. 8</t>
  </si>
  <si>
    <t>Tab8_4 Lfd. Nr. 5</t>
  </si>
  <si>
    <t>Tab8_4 Lfd. Nr. 3</t>
  </si>
  <si>
    <t>Tab8_4 Lfd. Nr. 6</t>
  </si>
  <si>
    <t>Tab8_4 Lfd. Nr. 7</t>
  </si>
  <si>
    <t>Tab8_4 Lfd. Nr. 26</t>
  </si>
  <si>
    <t>Summe</t>
  </si>
  <si>
    <t>Kaufsachen</t>
  </si>
  <si>
    <t>Sonstige Mietsachen</t>
  </si>
  <si>
    <t>Verkehrsunfallsachen</t>
  </si>
  <si>
    <t>Arzthaftungssachen</t>
  </si>
  <si>
    <t>Reisevertragssachen</t>
  </si>
  <si>
    <t>Kredit-/Leasingsachen</t>
  </si>
  <si>
    <t>Nachbarschaftssachen</t>
  </si>
  <si>
    <t>Wohnungsmietsachen</t>
  </si>
  <si>
    <t>Gesellschaftsrechtliche Streitigkeiten</t>
  </si>
  <si>
    <t>Sonstiger Verfahrensgegenstand</t>
  </si>
  <si>
    <t>Bau-/Architektensachen
(ohne Architektenhonorarsachen)</t>
  </si>
  <si>
    <t>Schuldrechtsanpassungs-
und Bodenrechtssachen
der neuen Länder</t>
  </si>
  <si>
    <t>Ansprüche aus Versicherungsverträgen
(ohne Verkehrsunfallsachen)</t>
  </si>
  <si>
    <t>Schadensersatzansprüche aus
vorsätzlicher Körperverletzung</t>
  </si>
  <si>
    <t>Honorarforderungen von
Personen, für die eine
besondere Honorarordnung gilt</t>
  </si>
  <si>
    <t>Wohnungseigentumssachen
nach § 43 Nrn. 1-4 WEG (Binnenstreitigkeiten)</t>
  </si>
  <si>
    <t>Wohnungseigentumssachen
nach § 43 Nr. 5 WEG (Klagen Dritter)</t>
  </si>
  <si>
    <t>Tab3 Lfd. Nr. 56</t>
  </si>
  <si>
    <t>Tab3 Lfd. Nr. 1</t>
  </si>
  <si>
    <t>Tab3 Lfd. Nr. 5</t>
  </si>
  <si>
    <t>Tab3 Lfd. Nr. 53</t>
  </si>
  <si>
    <t>Tab3 Lfd. Nr. 55</t>
  </si>
  <si>
    <t>Tab3 Lfd. Nr. 74</t>
  </si>
  <si>
    <t>Amtsgerichte, geordnet nach Sachgebieten</t>
  </si>
  <si>
    <t>Amtsgerichte, Landgerichte und Oberlandesgerichte</t>
  </si>
  <si>
    <t>Dauer der nach Verweis an den Güterichter erledigten Verfahren</t>
  </si>
  <si>
    <t>Anhängig max. 3 Monate</t>
  </si>
  <si>
    <t>Anhängig mehr als 3 bis max. 6 Monate</t>
  </si>
  <si>
    <t>Anhängig mehr als 6 bis max. 12 Monate</t>
  </si>
  <si>
    <t>Anhängig mehr als 12 bis max. 18 Monate</t>
  </si>
  <si>
    <t>Anhängig mehr als 18 bis max. 24 Monate</t>
  </si>
  <si>
    <t>Anhängig mehr als 24 bis max. 36 Monate</t>
  </si>
  <si>
    <t>Anhängig mehr als 36 bis max. 48 Monate</t>
  </si>
  <si>
    <t>Anhängig mehr 48 Monate</t>
  </si>
  <si>
    <t>Tab2_4 Lfd. Nr. 18</t>
  </si>
  <si>
    <t>Tab2_4 Lfd. Nr. 19</t>
  </si>
  <si>
    <t>Tab2_4 Lfd. Nr. 20</t>
  </si>
  <si>
    <t>Tab2_4 Lfd. Nr. 21</t>
  </si>
  <si>
    <t>Tab2_4 Lfd. Nr. 22</t>
  </si>
  <si>
    <t>Tab2_4 Lfd. Nr. 23</t>
  </si>
  <si>
    <t>Tab2_4 Lfd. Nr. 24</t>
  </si>
  <si>
    <t>Tab2_4 Lfd. Nr. 25</t>
  </si>
  <si>
    <t>Tab5_4 Lfd. Nr. 18</t>
  </si>
  <si>
    <t>Tab5_4 Lfd. Nr. 19</t>
  </si>
  <si>
    <t>Tab5_4 Lfd. Nr. 20</t>
  </si>
  <si>
    <t>Tab5_4 Lfd. Nr. 21</t>
  </si>
  <si>
    <t>Tab5_4 Lfd. Nr. 22</t>
  </si>
  <si>
    <t>Tab5_4 Lfd. Nr. 23</t>
  </si>
  <si>
    <t>Tab5_4 Lfd. Nr. 24</t>
  </si>
  <si>
    <t>Tab5_4 Lfd. Nr. 25</t>
  </si>
  <si>
    <t>Tab6_4 Lfd. Nr. 18</t>
  </si>
  <si>
    <t>Tab6_4 Lfd. Nr. 19</t>
  </si>
  <si>
    <t>Tab6_4 Lfd. Nr. 20</t>
  </si>
  <si>
    <t>Tab6_4 Lfd. Nr. 21</t>
  </si>
  <si>
    <t>Tab6_4 Lfd. Nr. 22</t>
  </si>
  <si>
    <t>Tab6_4 Lfd. Nr. 23</t>
  </si>
  <si>
    <t>Tab6_4 Lfd. Nr. 24</t>
  </si>
  <si>
    <t>Tab6_4 Lfd. Nr. 25</t>
  </si>
  <si>
    <t>Tab8_4 Lfd. Nr. 18</t>
  </si>
  <si>
    <t>Tab8_4 Lfd. Nr. 19</t>
  </si>
  <si>
    <t>Tab8_4 Lfd. Nr. 20</t>
  </si>
  <si>
    <t>Tab8_4 Lfd. Nr. 21</t>
  </si>
  <si>
    <t>Tab8_4 Lfd. Nr. 22</t>
  </si>
  <si>
    <t>Tab8_4 Lfd. Nr. 23</t>
  </si>
  <si>
    <t>Tab8_4 Lfd. Nr. 24</t>
  </si>
  <si>
    <t>Tab8_4 Lfd. Nr. 25</t>
  </si>
  <si>
    <t>Tab3 Lfd. Nr. 68</t>
  </si>
  <si>
    <t>Tab3 Lfd. Nr. 69</t>
  </si>
  <si>
    <t>Tab3 Lfd. Nr. 70</t>
  </si>
  <si>
    <t>Tab3 Lfd. Nr. 71</t>
  </si>
  <si>
    <t>Tab3 Lfd. Nr. 72</t>
  </si>
  <si>
    <t>Tab3 Lfd. Nr. 73</t>
  </si>
  <si>
    <t>Daten in roter Schrift stammen nicht unmittelbar vom Statistischen Bundesamt, sondern errechnen sich daraus (vgl. die jeweils hinterlegte Formel)</t>
  </si>
  <si>
    <t>Landgerichte beide Instanzen</t>
  </si>
  <si>
    <t>Güterichterstatistik 2018</t>
  </si>
  <si>
    <t>Quelle: Statistisches Bundesamt, Fachserie 10 Reihe 2.1, Rechtspflege Zivilgerichte 2018, Format xslx, genaue Fundstelle siehe Spalte U</t>
  </si>
  <si>
    <t>Tab3 Lfd. Nr. 58</t>
  </si>
  <si>
    <t>Tab3 Lfd. Nr. 57</t>
  </si>
  <si>
    <t>Tab3 Lfd. Nr. 76</t>
  </si>
  <si>
    <t>Tab3 Lfd. Nr.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</si>
</sst>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0\ ;\-#\ ###\ ##0\ ;&quot; - &quot;"/>
    <numFmt numFmtId="165" formatCode="0.0%"/>
    <numFmt numFmtId="166" formatCode="#\ ###\ ##0.0\ ;\-#\ ###\ ##0.0\ ;&quot; - &quot;"/>
    <numFmt numFmtId="167" formatCode="0.0_ ;\-0.0\ 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800000"/>
      <name val="Calibri"/>
      <family val="2"/>
      <scheme val="minor"/>
    </font>
    <font>
      <sz val="10"/>
      <name val="Calibri"/>
      <family val="2"/>
    </font>
    <font>
      <sz val="10"/>
      <color rgb="FF8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rgb="FF8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  <family val="2"/>
    </font>
    <font>
      <i/>
      <sz val="10"/>
      <color rgb="FF800000"/>
      <name val="Calibri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64" fontId="3" fillId="0" borderId="0" xfId="0" applyNumberFormat="1" applyFont="1" applyFill="1" applyBorder="1"/>
    <xf numFmtId="165" fontId="4" fillId="0" borderId="0" xfId="0" applyNumberFormat="1" applyFont="1" applyFill="1" applyBorder="1"/>
    <xf numFmtId="0" fontId="5" fillId="0" borderId="0" xfId="0" applyFont="1" applyBorder="1"/>
    <xf numFmtId="0" fontId="4" fillId="0" borderId="0" xfId="0" applyFont="1" applyBorder="1"/>
    <xf numFmtId="166" fontId="3" fillId="0" borderId="0" xfId="0" applyNumberFormat="1" applyFont="1" applyBorder="1"/>
    <xf numFmtId="166" fontId="3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64" fontId="4" fillId="0" borderId="0" xfId="0" applyNumberFormat="1" applyFont="1" applyFill="1" applyBorder="1"/>
    <xf numFmtId="0" fontId="6" fillId="2" borderId="0" xfId="0" applyFont="1" applyFill="1" applyBorder="1"/>
    <xf numFmtId="0" fontId="1" fillId="2" borderId="0" xfId="0" applyFont="1" applyFill="1"/>
    <xf numFmtId="0" fontId="5" fillId="3" borderId="0" xfId="0" applyFont="1" applyFill="1" applyBorder="1"/>
    <xf numFmtId="0" fontId="0" fillId="3" borderId="0" xfId="0" applyFill="1"/>
    <xf numFmtId="0" fontId="6" fillId="0" borderId="0" xfId="0" applyFont="1" applyBorder="1"/>
    <xf numFmtId="0" fontId="7" fillId="0" borderId="0" xfId="0" applyFont="1"/>
    <xf numFmtId="166" fontId="4" fillId="0" borderId="0" xfId="0" applyNumberFormat="1" applyFont="1" applyBorder="1" applyAlignment="1">
      <alignment horizontal="right"/>
    </xf>
    <xf numFmtId="0" fontId="6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 wrapText="1"/>
    </xf>
    <xf numFmtId="0" fontId="6" fillId="2" borderId="0" xfId="0" applyFont="1" applyFill="1"/>
    <xf numFmtId="0" fontId="5" fillId="3" borderId="0" xfId="0" applyFont="1" applyFill="1"/>
    <xf numFmtId="0" fontId="5" fillId="0" borderId="0" xfId="0" applyFont="1"/>
    <xf numFmtId="0" fontId="4" fillId="0" borderId="0" xfId="0" applyFont="1"/>
    <xf numFmtId="0" fontId="10" fillId="0" borderId="0" xfId="0" applyFont="1"/>
    <xf numFmtId="167" fontId="4" fillId="0" borderId="0" xfId="0" applyNumberFormat="1" applyFont="1" applyFill="1" applyBorder="1"/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11" fillId="0" borderId="0" xfId="0" applyFont="1" applyBorder="1"/>
    <xf numFmtId="0" fontId="6" fillId="2" borderId="0" xfId="0" applyFont="1" applyFill="1" applyBorder="1" applyAlignment="1">
      <alignment horizontal="center"/>
    </xf>
    <xf numFmtId="165" fontId="5" fillId="0" borderId="0" xfId="0" applyNumberFormat="1" applyFont="1"/>
    <xf numFmtId="165" fontId="5" fillId="0" borderId="0" xfId="69" applyNumberFormat="1" applyFont="1"/>
  </cellXfs>
  <cellStyles count="70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Prozent" xfId="69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50" zoomScaleNormal="150" zoomScalePageLayoutView="150" workbookViewId="0">
      <pane xSplit="1" topLeftCell="B1" activePane="topRight" state="frozen"/>
      <selection activeCell="B33" sqref="B33"/>
      <selection pane="topRight"/>
    </sheetView>
  </sheetViews>
  <sheetFormatPr baseColWidth="10" defaultRowHeight="16" x14ac:dyDescent="0.2"/>
  <cols>
    <col min="1" max="1" width="45.1640625" customWidth="1"/>
    <col min="2" max="2" width="10.33203125" customWidth="1"/>
    <col min="3" max="31" width="7.5" customWidth="1"/>
    <col min="32" max="32" width="1.33203125" customWidth="1"/>
  </cols>
  <sheetData>
    <row r="1" spans="1:34" s="11" customFormat="1" x14ac:dyDescent="0.2">
      <c r="A1" s="10" t="s">
        <v>161</v>
      </c>
      <c r="B1" s="10" t="s">
        <v>17</v>
      </c>
      <c r="C1" s="30" t="s">
        <v>0</v>
      </c>
      <c r="D1" s="30"/>
      <c r="E1" s="30"/>
      <c r="F1" s="30" t="s">
        <v>1</v>
      </c>
      <c r="G1" s="30"/>
      <c r="H1" s="30"/>
      <c r="I1" s="30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0" t="s">
        <v>7</v>
      </c>
      <c r="Q1" s="30"/>
      <c r="R1" s="30"/>
      <c r="S1" s="30"/>
      <c r="T1" s="10" t="s">
        <v>16</v>
      </c>
      <c r="U1" s="10"/>
      <c r="V1" s="10"/>
      <c r="W1" s="10"/>
      <c r="X1" s="30" t="s">
        <v>8</v>
      </c>
      <c r="Y1" s="30"/>
      <c r="Z1" s="30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/>
      <c r="AH1" s="10"/>
    </row>
    <row r="2" spans="1:34" s="13" customFormat="1" x14ac:dyDescent="0.2">
      <c r="A2" s="12" t="s">
        <v>111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</row>
    <row r="3" spans="1:34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x14ac:dyDescent="0.2">
      <c r="A4" s="5" t="s">
        <v>36</v>
      </c>
      <c r="B4" s="9">
        <f>SUM(Amtsgericht!B4,'Landgericht Erstinstanz'!B4,'Landgericht Berufung'!B4,Oberlandesgericht!B4)</f>
        <v>1319366</v>
      </c>
      <c r="C4" s="9">
        <f>SUM(Amtsgericht!C4,'Landgericht Erstinstanz'!C4,'Landgericht Berufung'!C4,Oberlandesgericht!C4)</f>
        <v>143817</v>
      </c>
      <c r="D4" s="9">
        <f>SUM(Amtsgericht!D4,'Landgericht Erstinstanz'!D4,'Landgericht Berufung'!D4,Oberlandesgericht!D4)</f>
        <v>62998</v>
      </c>
      <c r="E4" s="9">
        <f>SUM(Amtsgericht!E4,'Landgericht Erstinstanz'!E4,'Landgericht Berufung'!E4,Oberlandesgericht!E4)</f>
        <v>80819</v>
      </c>
      <c r="F4" s="9">
        <f>SUM(Amtsgericht!F4,'Landgericht Erstinstanz'!F4,'Landgericht Berufung'!F4,Oberlandesgericht!F4)</f>
        <v>192472</v>
      </c>
      <c r="G4" s="9">
        <f>SUM(Amtsgericht!G4,'Landgericht Erstinstanz'!G4,'Landgericht Berufung'!G4,Oberlandesgericht!G4)</f>
        <v>118933</v>
      </c>
      <c r="H4" s="9">
        <f>SUM(Amtsgericht!H4,'Landgericht Erstinstanz'!H4,'Landgericht Berufung'!H4,Oberlandesgericht!H4)</f>
        <v>42845</v>
      </c>
      <c r="I4" s="9">
        <f>SUM(Amtsgericht!I4,'Landgericht Erstinstanz'!I4,'Landgericht Berufung'!I4,Oberlandesgericht!I4)</f>
        <v>30694</v>
      </c>
      <c r="J4" s="9">
        <f>SUM(Amtsgericht!J4,'Landgericht Erstinstanz'!J4,'Landgericht Berufung'!J4,Oberlandesgericht!J4)</f>
        <v>93250</v>
      </c>
      <c r="K4" s="9">
        <f>SUM(Amtsgericht!K4,'Landgericht Erstinstanz'!K4,'Landgericht Berufung'!K4,Oberlandesgericht!K4)</f>
        <v>35604</v>
      </c>
      <c r="L4" s="9">
        <f>SUM(Amtsgericht!L4,'Landgericht Erstinstanz'!L4,'Landgericht Berufung'!L4,Oberlandesgericht!L4)</f>
        <v>11868</v>
      </c>
      <c r="M4" s="9">
        <f>SUM(Amtsgericht!M4,'Landgericht Erstinstanz'!M4,'Landgericht Berufung'!M4,Oberlandesgericht!M4)</f>
        <v>47868</v>
      </c>
      <c r="N4" s="9">
        <f>SUM(Amtsgericht!N4,'Landgericht Erstinstanz'!N4,'Landgericht Berufung'!N4,Oberlandesgericht!N4)</f>
        <v>111941</v>
      </c>
      <c r="O4" s="9">
        <f>SUM(Amtsgericht!O4,'Landgericht Erstinstanz'!O4,'Landgericht Berufung'!O4,Oberlandesgericht!O4)</f>
        <v>19640</v>
      </c>
      <c r="P4" s="9">
        <f>SUM(Amtsgericht!P4,'Landgericht Erstinstanz'!P4,'Landgericht Berufung'!P4,Oberlandesgericht!P4)</f>
        <v>113985</v>
      </c>
      <c r="Q4" s="9">
        <f>SUM(Amtsgericht!Q4,'Landgericht Erstinstanz'!Q4,'Landgericht Berufung'!Q4,Oberlandesgericht!Q4)</f>
        <v>20798</v>
      </c>
      <c r="R4" s="9">
        <f>SUM(Amtsgericht!R4,'Landgericht Erstinstanz'!R4,'Landgericht Berufung'!R4,Oberlandesgericht!R4)</f>
        <v>61286</v>
      </c>
      <c r="S4" s="9">
        <f>SUM(Amtsgericht!S4,'Landgericht Erstinstanz'!S4,'Landgericht Berufung'!S4,Oberlandesgericht!S4)</f>
        <v>31901</v>
      </c>
      <c r="T4" s="9">
        <f>SUM(Amtsgericht!T4,'Landgericht Erstinstanz'!T4,'Landgericht Berufung'!T4,Oberlandesgericht!T4)</f>
        <v>331414</v>
      </c>
      <c r="U4" s="9">
        <f>SUM(Amtsgericht!U4,'Landgericht Erstinstanz'!U4,'Landgericht Berufung'!U4,Oberlandesgericht!U4)</f>
        <v>96983</v>
      </c>
      <c r="V4" s="9">
        <f>SUM(Amtsgericht!V4,'Landgericht Erstinstanz'!V4,'Landgericht Berufung'!V4,Oberlandesgericht!V4)</f>
        <v>141910</v>
      </c>
      <c r="W4" s="9">
        <f>SUM(Amtsgericht!W4,'Landgericht Erstinstanz'!W4,'Landgericht Berufung'!W4,Oberlandesgericht!W4)</f>
        <v>92521</v>
      </c>
      <c r="X4" s="9">
        <f>SUM(Amtsgericht!X4,'Landgericht Erstinstanz'!X4,'Landgericht Berufung'!X4,Oberlandesgericht!X4)</f>
        <v>60267</v>
      </c>
      <c r="Y4" s="9">
        <f>SUM(Amtsgericht!Y4,'Landgericht Erstinstanz'!Y4,'Landgericht Berufung'!Y4,Oberlandesgericht!Y4)</f>
        <v>38590</v>
      </c>
      <c r="Z4" s="9">
        <f>SUM(Amtsgericht!Z4,'Landgericht Erstinstanz'!Z4,'Landgericht Berufung'!Z4,Oberlandesgericht!Z4)</f>
        <v>21677</v>
      </c>
      <c r="AA4" s="9">
        <f>SUM(Amtsgericht!AA4,'Landgericht Erstinstanz'!AA4,'Landgericht Berufung'!AA4,Oberlandesgericht!AA4)</f>
        <v>16107</v>
      </c>
      <c r="AB4" s="9">
        <f>SUM(Amtsgericht!AB4,'Landgericht Erstinstanz'!AB4,'Landgericht Berufung'!AB4,Oberlandesgericht!AB4)</f>
        <v>50108</v>
      </c>
      <c r="AC4" s="9">
        <f>SUM(Amtsgericht!AC4,'Landgericht Erstinstanz'!AC4,'Landgericht Berufung'!AC4,Oberlandesgericht!AC4)</f>
        <v>25858</v>
      </c>
      <c r="AD4" s="9">
        <f>SUM(Amtsgericht!AD4,'Landgericht Erstinstanz'!AD4,'Landgericht Berufung'!AD4,Oberlandesgericht!AD4)</f>
        <v>41150</v>
      </c>
      <c r="AE4" s="9">
        <f>SUM(Amtsgericht!AE4,'Landgericht Erstinstanz'!AE4,'Landgericht Berufung'!AE4,Oberlandesgericht!AE4)</f>
        <v>24017</v>
      </c>
      <c r="AF4" s="2"/>
      <c r="AG4" s="4"/>
      <c r="AH4" s="4"/>
    </row>
    <row r="5" spans="1:34" x14ac:dyDescent="0.2">
      <c r="A5" s="5" t="s">
        <v>39</v>
      </c>
      <c r="B5" s="9">
        <f>SUM(Amtsgericht!B5,'Landgericht Erstinstanz'!B5,'Landgericht Berufung'!B5,Oberlandesgericht!B5)</f>
        <v>228483</v>
      </c>
      <c r="C5" s="9">
        <f>SUM(Amtsgericht!C5,'Landgericht Erstinstanz'!C5,'Landgericht Berufung'!C5,Oberlandesgericht!C5)</f>
        <v>32114</v>
      </c>
      <c r="D5" s="9">
        <f>SUM(Amtsgericht!D5,'Landgericht Erstinstanz'!D5,'Landgericht Berufung'!D5,Oberlandesgericht!D5)</f>
        <v>13421</v>
      </c>
      <c r="E5" s="9">
        <f>SUM(Amtsgericht!E5,'Landgericht Erstinstanz'!E5,'Landgericht Berufung'!E5,Oberlandesgericht!E5)</f>
        <v>18693</v>
      </c>
      <c r="F5" s="9">
        <f>SUM(Amtsgericht!F5,'Landgericht Erstinstanz'!F5,'Landgericht Berufung'!F5,Oberlandesgericht!F5)</f>
        <v>40083</v>
      </c>
      <c r="G5" s="9">
        <f>SUM(Amtsgericht!G5,'Landgericht Erstinstanz'!G5,'Landgericht Berufung'!G5,Oberlandesgericht!G5)</f>
        <v>24622</v>
      </c>
      <c r="H5" s="9">
        <f>SUM(Amtsgericht!H5,'Landgericht Erstinstanz'!H5,'Landgericht Berufung'!H5,Oberlandesgericht!H5)</f>
        <v>8863</v>
      </c>
      <c r="I5" s="9">
        <f>SUM(Amtsgericht!I5,'Landgericht Erstinstanz'!I5,'Landgericht Berufung'!I5,Oberlandesgericht!I5)</f>
        <v>6598</v>
      </c>
      <c r="J5" s="9">
        <f>SUM(Amtsgericht!J5,'Landgericht Erstinstanz'!J5,'Landgericht Berufung'!J5,Oberlandesgericht!J5)</f>
        <v>11650</v>
      </c>
      <c r="K5" s="9">
        <f>SUM(Amtsgericht!K5,'Landgericht Erstinstanz'!K5,'Landgericht Berufung'!K5,Oberlandesgericht!K5)</f>
        <v>4946</v>
      </c>
      <c r="L5" s="9">
        <f>SUM(Amtsgericht!L5,'Landgericht Erstinstanz'!L5,'Landgericht Berufung'!L5,Oberlandesgericht!L5)</f>
        <v>2136</v>
      </c>
      <c r="M5" s="9">
        <f>SUM(Amtsgericht!M5,'Landgericht Erstinstanz'!M5,'Landgericht Berufung'!M5,Oberlandesgericht!M5)</f>
        <v>6936</v>
      </c>
      <c r="N5" s="9">
        <f>SUM(Amtsgericht!N5,'Landgericht Erstinstanz'!N5,'Landgericht Berufung'!N5,Oberlandesgericht!N5)</f>
        <v>17902</v>
      </c>
      <c r="O5" s="9">
        <f>SUM(Amtsgericht!O5,'Landgericht Erstinstanz'!O5,'Landgericht Berufung'!O5,Oberlandesgericht!O5)</f>
        <v>3098</v>
      </c>
      <c r="P5" s="9">
        <f>SUM(Amtsgericht!P5,'Landgericht Erstinstanz'!P5,'Landgericht Berufung'!P5,Oberlandesgericht!P5)</f>
        <v>19187</v>
      </c>
      <c r="Q5" s="9">
        <f>SUM(Amtsgericht!Q5,'Landgericht Erstinstanz'!Q5,'Landgericht Berufung'!Q5,Oberlandesgericht!Q5)</f>
        <v>2817</v>
      </c>
      <c r="R5" s="9">
        <f>SUM(Amtsgericht!R5,'Landgericht Erstinstanz'!R5,'Landgericht Berufung'!R5,Oberlandesgericht!R5)</f>
        <v>10252</v>
      </c>
      <c r="S5" s="9">
        <f>SUM(Amtsgericht!S5,'Landgericht Erstinstanz'!S5,'Landgericht Berufung'!S5,Oberlandesgericht!S5)</f>
        <v>6118</v>
      </c>
      <c r="T5" s="9">
        <f>SUM(Amtsgericht!T5,'Landgericht Erstinstanz'!T5,'Landgericht Berufung'!T5,Oberlandesgericht!T5)</f>
        <v>52824</v>
      </c>
      <c r="U5" s="9">
        <f>SUM(Amtsgericht!U5,'Landgericht Erstinstanz'!U5,'Landgericht Berufung'!U5,Oberlandesgericht!U5)</f>
        <v>13088</v>
      </c>
      <c r="V5" s="9">
        <f>SUM(Amtsgericht!V5,'Landgericht Erstinstanz'!V5,'Landgericht Berufung'!V5,Oberlandesgericht!V5)</f>
        <v>25175</v>
      </c>
      <c r="W5" s="9">
        <f>SUM(Amtsgericht!W5,'Landgericht Erstinstanz'!W5,'Landgericht Berufung'!W5,Oberlandesgericht!W5)</f>
        <v>14561</v>
      </c>
      <c r="X5" s="9">
        <f>SUM(Amtsgericht!X5,'Landgericht Erstinstanz'!X5,'Landgericht Berufung'!X5,Oberlandesgericht!X5)</f>
        <v>10372</v>
      </c>
      <c r="Y5" s="9">
        <f>SUM(Amtsgericht!Y5,'Landgericht Erstinstanz'!Y5,'Landgericht Berufung'!Y5,Oberlandesgericht!Y5)</f>
        <v>6492</v>
      </c>
      <c r="Z5" s="9">
        <f>SUM(Amtsgericht!Z5,'Landgericht Erstinstanz'!Z5,'Landgericht Berufung'!Z5,Oberlandesgericht!Z5)</f>
        <v>3880</v>
      </c>
      <c r="AA5" s="9">
        <f>SUM(Amtsgericht!AA5,'Landgericht Erstinstanz'!AA5,'Landgericht Berufung'!AA5,Oberlandesgericht!AA5)</f>
        <v>3261</v>
      </c>
      <c r="AB5" s="9">
        <f>SUM(Amtsgericht!AB5,'Landgericht Erstinstanz'!AB5,'Landgericht Berufung'!AB5,Oberlandesgericht!AB5)</f>
        <v>8528</v>
      </c>
      <c r="AC5" s="9">
        <f>SUM(Amtsgericht!AC5,'Landgericht Erstinstanz'!AC5,'Landgericht Berufung'!AC5,Oberlandesgericht!AC5)</f>
        <v>3512</v>
      </c>
      <c r="AD5" s="9">
        <f>SUM(Amtsgericht!AD5,'Landgericht Erstinstanz'!AD5,'Landgericht Berufung'!AD5,Oberlandesgericht!AD5)</f>
        <v>7620</v>
      </c>
      <c r="AE5" s="9">
        <f>SUM(Amtsgericht!AE5,'Landgericht Erstinstanz'!AE5,'Landgericht Berufung'!AE5,Oberlandesgericht!AE5)</f>
        <v>4314</v>
      </c>
      <c r="AF5" s="2"/>
      <c r="AG5" s="4"/>
      <c r="AH5" s="4"/>
    </row>
    <row r="6" spans="1:34" x14ac:dyDescent="0.2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4"/>
      <c r="AG6" s="4"/>
      <c r="AH6" s="4"/>
    </row>
    <row r="7" spans="1:34" x14ac:dyDescent="0.2">
      <c r="A7" s="5" t="s">
        <v>45</v>
      </c>
      <c r="B7" s="9">
        <f>SUM(Amtsgericht!B7,'Landgericht Erstinstanz'!B7,'Landgericht Berufung'!B7,Oberlandesgericht!B7)</f>
        <v>1305666</v>
      </c>
      <c r="C7" s="9">
        <f>SUM(Amtsgericht!C7,'Landgericht Erstinstanz'!C7,'Landgericht Berufung'!C7,Oberlandesgericht!C7)</f>
        <v>142936</v>
      </c>
      <c r="D7" s="9">
        <f>SUM(Amtsgericht!D7,'Landgericht Erstinstanz'!D7,'Landgericht Berufung'!D7,Oberlandesgericht!D7)</f>
        <v>62203</v>
      </c>
      <c r="E7" s="9">
        <f>SUM(Amtsgericht!E7,'Landgericht Erstinstanz'!E7,'Landgericht Berufung'!E7,Oberlandesgericht!E7)</f>
        <v>80733</v>
      </c>
      <c r="F7" s="9">
        <f>SUM(Amtsgericht!F7,'Landgericht Erstinstanz'!F7,'Landgericht Berufung'!F7,Oberlandesgericht!F7)</f>
        <v>191678</v>
      </c>
      <c r="G7" s="9">
        <f>SUM(Amtsgericht!G7,'Landgericht Erstinstanz'!G7,'Landgericht Berufung'!G7,Oberlandesgericht!G7)</f>
        <v>118489</v>
      </c>
      <c r="H7" s="9">
        <f>SUM(Amtsgericht!H7,'Landgericht Erstinstanz'!H7,'Landgericht Berufung'!H7,Oberlandesgericht!H7)</f>
        <v>42685</v>
      </c>
      <c r="I7" s="9">
        <f>SUM(Amtsgericht!I7,'Landgericht Erstinstanz'!I7,'Landgericht Berufung'!I7,Oberlandesgericht!I7)</f>
        <v>30504</v>
      </c>
      <c r="J7" s="9">
        <f>SUM(Amtsgericht!J7,'Landgericht Erstinstanz'!J7,'Landgericht Berufung'!J7,Oberlandesgericht!J7)</f>
        <v>92366</v>
      </c>
      <c r="K7" s="9">
        <f>SUM(Amtsgericht!K7,'Landgericht Erstinstanz'!K7,'Landgericht Berufung'!K7,Oberlandesgericht!K7)</f>
        <v>35393</v>
      </c>
      <c r="L7" s="9">
        <f>SUM(Amtsgericht!L7,'Landgericht Erstinstanz'!L7,'Landgericht Berufung'!L7,Oberlandesgericht!L7)</f>
        <v>11778</v>
      </c>
      <c r="M7" s="9">
        <f>SUM(Amtsgericht!M7,'Landgericht Erstinstanz'!M7,'Landgericht Berufung'!M7,Oberlandesgericht!M7)</f>
        <v>47753</v>
      </c>
      <c r="N7" s="9">
        <f>SUM(Amtsgericht!N7,'Landgericht Erstinstanz'!N7,'Landgericht Berufung'!N7,Oberlandesgericht!N7)</f>
        <v>111633</v>
      </c>
      <c r="O7" s="9">
        <f>SUM(Amtsgericht!O7,'Landgericht Erstinstanz'!O7,'Landgericht Berufung'!O7,Oberlandesgericht!O7)</f>
        <v>18618</v>
      </c>
      <c r="P7" s="9">
        <f>SUM(Amtsgericht!P7,'Landgericht Erstinstanz'!P7,'Landgericht Berufung'!P7,Oberlandesgericht!P7)</f>
        <v>111357</v>
      </c>
      <c r="Q7" s="9">
        <f>SUM(Amtsgericht!Q7,'Landgericht Erstinstanz'!Q7,'Landgericht Berufung'!Q7,Oberlandesgericht!Q7)</f>
        <v>20024</v>
      </c>
      <c r="R7" s="9">
        <f>SUM(Amtsgericht!R7,'Landgericht Erstinstanz'!R7,'Landgericht Berufung'!R7,Oberlandesgericht!R7)</f>
        <v>60191</v>
      </c>
      <c r="S7" s="9">
        <f>SUM(Amtsgericht!S7,'Landgericht Erstinstanz'!S7,'Landgericht Berufung'!S7,Oberlandesgericht!S7)</f>
        <v>31142</v>
      </c>
      <c r="T7" s="9">
        <f>SUM(Amtsgericht!T7,'Landgericht Erstinstanz'!T7,'Landgericht Berufung'!T7,Oberlandesgericht!T7)</f>
        <v>327356</v>
      </c>
      <c r="U7" s="9">
        <f>SUM(Amtsgericht!U7,'Landgericht Erstinstanz'!U7,'Landgericht Berufung'!U7,Oberlandesgericht!U7)</f>
        <v>96083</v>
      </c>
      <c r="V7" s="9">
        <f>SUM(Amtsgericht!V7,'Landgericht Erstinstanz'!V7,'Landgericht Berufung'!V7,Oberlandesgericht!V7)</f>
        <v>140284</v>
      </c>
      <c r="W7" s="9">
        <f>SUM(Amtsgericht!W7,'Landgericht Erstinstanz'!W7,'Landgericht Berufung'!W7,Oberlandesgericht!W7)</f>
        <v>90989</v>
      </c>
      <c r="X7" s="9">
        <f>SUM(Amtsgericht!X7,'Landgericht Erstinstanz'!X7,'Landgericht Berufung'!X7,Oberlandesgericht!X7)</f>
        <v>59869</v>
      </c>
      <c r="Y7" s="9">
        <f>SUM(Amtsgericht!Y7,'Landgericht Erstinstanz'!Y7,'Landgericht Berufung'!Y7,Oberlandesgericht!Y7)</f>
        <v>38437</v>
      </c>
      <c r="Z7" s="9">
        <f>SUM(Amtsgericht!Z7,'Landgericht Erstinstanz'!Z7,'Landgericht Berufung'!Z7,Oberlandesgericht!Z7)</f>
        <v>21432</v>
      </c>
      <c r="AA7" s="9">
        <f>SUM(Amtsgericht!AA7,'Landgericht Erstinstanz'!AA7,'Landgericht Berufung'!AA7,Oberlandesgericht!AA7)</f>
        <v>15845</v>
      </c>
      <c r="AB7" s="9">
        <f>SUM(Amtsgericht!AB7,'Landgericht Erstinstanz'!AB7,'Landgericht Berufung'!AB7,Oberlandesgericht!AB7)</f>
        <v>49860</v>
      </c>
      <c r="AC7" s="9">
        <f>SUM(Amtsgericht!AC7,'Landgericht Erstinstanz'!AC7,'Landgericht Berufung'!AC7,Oberlandesgericht!AC7)</f>
        <v>25531</v>
      </c>
      <c r="AD7" s="9">
        <f>SUM(Amtsgericht!AD7,'Landgericht Erstinstanz'!AD7,'Landgericht Berufung'!AD7,Oberlandesgericht!AD7)</f>
        <v>39762</v>
      </c>
      <c r="AE7" s="9">
        <f>SUM(Amtsgericht!AE7,'Landgericht Erstinstanz'!AE7,'Landgericht Berufung'!AE7,Oberlandesgericht!AE7)</f>
        <v>23931</v>
      </c>
      <c r="AF7" s="4"/>
      <c r="AG7" s="4"/>
      <c r="AH7" s="4"/>
    </row>
    <row r="8" spans="1:34" x14ac:dyDescent="0.2">
      <c r="A8" s="5" t="s">
        <v>46</v>
      </c>
      <c r="B8" s="9">
        <f>SUM(Amtsgericht!B8,'Landgericht Erstinstanz'!B8,'Landgericht Berufung'!B8,Oberlandesgericht!B8)</f>
        <v>13700</v>
      </c>
      <c r="C8" s="9">
        <f>SUM(Amtsgericht!C8,'Landgericht Erstinstanz'!C8,'Landgericht Berufung'!C8,Oberlandesgericht!C8)</f>
        <v>881</v>
      </c>
      <c r="D8" s="9">
        <f>SUM(Amtsgericht!D8,'Landgericht Erstinstanz'!D8,'Landgericht Berufung'!D8,Oberlandesgericht!D8)</f>
        <v>795</v>
      </c>
      <c r="E8" s="9">
        <f>SUM(Amtsgericht!E8,'Landgericht Erstinstanz'!E8,'Landgericht Berufung'!E8,Oberlandesgericht!E8)</f>
        <v>86</v>
      </c>
      <c r="F8" s="9">
        <f>SUM(Amtsgericht!F8,'Landgericht Erstinstanz'!F8,'Landgericht Berufung'!F8,Oberlandesgericht!F8)</f>
        <v>794</v>
      </c>
      <c r="G8" s="9">
        <f>SUM(Amtsgericht!G8,'Landgericht Erstinstanz'!G8,'Landgericht Berufung'!G8,Oberlandesgericht!G8)</f>
        <v>444</v>
      </c>
      <c r="H8" s="9">
        <f>SUM(Amtsgericht!H8,'Landgericht Erstinstanz'!H8,'Landgericht Berufung'!H8,Oberlandesgericht!H8)</f>
        <v>160</v>
      </c>
      <c r="I8" s="9">
        <f>SUM(Amtsgericht!I8,'Landgericht Erstinstanz'!I8,'Landgericht Berufung'!I8,Oberlandesgericht!I8)</f>
        <v>190</v>
      </c>
      <c r="J8" s="9">
        <f>SUM(Amtsgericht!J8,'Landgericht Erstinstanz'!J8,'Landgericht Berufung'!J8,Oberlandesgericht!J8)</f>
        <v>884</v>
      </c>
      <c r="K8" s="9">
        <f>SUM(Amtsgericht!K8,'Landgericht Erstinstanz'!K8,'Landgericht Berufung'!K8,Oberlandesgericht!K8)</f>
        <v>211</v>
      </c>
      <c r="L8" s="9">
        <f>SUM(Amtsgericht!L8,'Landgericht Erstinstanz'!L8,'Landgericht Berufung'!L8,Oberlandesgericht!L8)</f>
        <v>90</v>
      </c>
      <c r="M8" s="9">
        <f>SUM(Amtsgericht!M8,'Landgericht Erstinstanz'!M8,'Landgericht Berufung'!M8,Oberlandesgericht!M8)</f>
        <v>115</v>
      </c>
      <c r="N8" s="9">
        <f>SUM(Amtsgericht!N8,'Landgericht Erstinstanz'!N8,'Landgericht Berufung'!N8,Oberlandesgericht!N8)</f>
        <v>308</v>
      </c>
      <c r="O8" s="9">
        <f>SUM(Amtsgericht!O8,'Landgericht Erstinstanz'!O8,'Landgericht Berufung'!O8,Oberlandesgericht!O8)</f>
        <v>1022</v>
      </c>
      <c r="P8" s="9">
        <f>SUM(Amtsgericht!P8,'Landgericht Erstinstanz'!P8,'Landgericht Berufung'!P8,Oberlandesgericht!P8)</f>
        <v>2628</v>
      </c>
      <c r="Q8" s="9">
        <f>SUM(Amtsgericht!Q8,'Landgericht Erstinstanz'!Q8,'Landgericht Berufung'!Q8,Oberlandesgericht!Q8)</f>
        <v>774</v>
      </c>
      <c r="R8" s="9">
        <f>SUM(Amtsgericht!R8,'Landgericht Erstinstanz'!R8,'Landgericht Berufung'!R8,Oberlandesgericht!R8)</f>
        <v>1095</v>
      </c>
      <c r="S8" s="9">
        <f>SUM(Amtsgericht!S8,'Landgericht Erstinstanz'!S8,'Landgericht Berufung'!S8,Oberlandesgericht!S8)</f>
        <v>759</v>
      </c>
      <c r="T8" s="9">
        <f>SUM(Amtsgericht!T8,'Landgericht Erstinstanz'!T8,'Landgericht Berufung'!T8,Oberlandesgericht!T8)</f>
        <v>4058</v>
      </c>
      <c r="U8" s="9">
        <f>SUM(Amtsgericht!U8,'Landgericht Erstinstanz'!U8,'Landgericht Berufung'!U8,Oberlandesgericht!U8)</f>
        <v>900</v>
      </c>
      <c r="V8" s="9">
        <f>SUM(Amtsgericht!V8,'Landgericht Erstinstanz'!V8,'Landgericht Berufung'!V8,Oberlandesgericht!V8)</f>
        <v>1626</v>
      </c>
      <c r="W8" s="9">
        <f>SUM(Amtsgericht!W8,'Landgericht Erstinstanz'!W8,'Landgericht Berufung'!W8,Oberlandesgericht!W8)</f>
        <v>1532</v>
      </c>
      <c r="X8" s="9">
        <f>SUM(Amtsgericht!X8,'Landgericht Erstinstanz'!X8,'Landgericht Berufung'!X8,Oberlandesgericht!X8)</f>
        <v>398</v>
      </c>
      <c r="Y8" s="9">
        <f>SUM(Amtsgericht!Y8,'Landgericht Erstinstanz'!Y8,'Landgericht Berufung'!Y8,Oberlandesgericht!Y8)</f>
        <v>153</v>
      </c>
      <c r="Z8" s="9">
        <f>SUM(Amtsgericht!Z8,'Landgericht Erstinstanz'!Z8,'Landgericht Berufung'!Z8,Oberlandesgericht!Z8)</f>
        <v>245</v>
      </c>
      <c r="AA8" s="9">
        <f>SUM(Amtsgericht!AA8,'Landgericht Erstinstanz'!AA8,'Landgericht Berufung'!AA8,Oberlandesgericht!AA8)</f>
        <v>262</v>
      </c>
      <c r="AB8" s="9">
        <f>SUM(Amtsgericht!AB8,'Landgericht Erstinstanz'!AB8,'Landgericht Berufung'!AB8,Oberlandesgericht!AB8)</f>
        <v>248</v>
      </c>
      <c r="AC8" s="9">
        <f>SUM(Amtsgericht!AC8,'Landgericht Erstinstanz'!AC8,'Landgericht Berufung'!AC8,Oberlandesgericht!AC8)</f>
        <v>327</v>
      </c>
      <c r="AD8" s="9">
        <f>SUM(Amtsgericht!AD8,'Landgericht Erstinstanz'!AD8,'Landgericht Berufung'!AD8,Oberlandesgericht!AD8)</f>
        <v>1388</v>
      </c>
      <c r="AE8" s="9">
        <f>SUM(Amtsgericht!AE8,'Landgericht Erstinstanz'!AE8,'Landgericht Berufung'!AE8,Oberlandesgericht!AE8)</f>
        <v>86</v>
      </c>
      <c r="AF8" s="4"/>
      <c r="AG8" s="4"/>
      <c r="AH8" s="4"/>
    </row>
    <row r="9" spans="1:34" x14ac:dyDescent="0.2">
      <c r="A9" s="5" t="s">
        <v>38</v>
      </c>
      <c r="B9" s="3">
        <f>B8/B4</f>
        <v>1.0383775237500436E-2</v>
      </c>
      <c r="C9" s="3">
        <f t="shared" ref="C9:AE9" si="0">C8/C4</f>
        <v>6.1258404778294639E-3</v>
      </c>
      <c r="D9" s="3">
        <f t="shared" si="0"/>
        <v>1.261944823645195E-2</v>
      </c>
      <c r="E9" s="3">
        <f t="shared" si="0"/>
        <v>1.0641062126480159E-3</v>
      </c>
      <c r="F9" s="3">
        <f t="shared" si="0"/>
        <v>4.1252753647283763E-3</v>
      </c>
      <c r="G9" s="3">
        <f t="shared" si="0"/>
        <v>3.7331943194908058E-3</v>
      </c>
      <c r="H9" s="3">
        <f t="shared" si="0"/>
        <v>3.7343914108997549E-3</v>
      </c>
      <c r="I9" s="3">
        <f t="shared" si="0"/>
        <v>6.1901348797810648E-3</v>
      </c>
      <c r="J9" s="3">
        <f t="shared" si="0"/>
        <v>9.4798927613941025E-3</v>
      </c>
      <c r="K9" s="3">
        <f t="shared" si="0"/>
        <v>5.9263004156836314E-3</v>
      </c>
      <c r="L9" s="3">
        <f t="shared" si="0"/>
        <v>7.5834175935288167E-3</v>
      </c>
      <c r="M9" s="3">
        <f t="shared" si="0"/>
        <v>2.4024400434528286E-3</v>
      </c>
      <c r="N9" s="3">
        <f t="shared" si="0"/>
        <v>2.7514494242502747E-3</v>
      </c>
      <c r="O9" s="3">
        <f t="shared" si="0"/>
        <v>5.2036659877800408E-2</v>
      </c>
      <c r="P9" s="3">
        <f t="shared" si="0"/>
        <v>2.3055665219107777E-2</v>
      </c>
      <c r="Q9" s="3">
        <f t="shared" si="0"/>
        <v>3.7215116838157515E-2</v>
      </c>
      <c r="R9" s="3">
        <f t="shared" si="0"/>
        <v>1.7867049570864473E-2</v>
      </c>
      <c r="S9" s="3">
        <f t="shared" si="0"/>
        <v>2.3792357606344627E-2</v>
      </c>
      <c r="T9" s="3">
        <f t="shared" si="0"/>
        <v>1.2244503853186648E-2</v>
      </c>
      <c r="U9" s="3">
        <f t="shared" si="0"/>
        <v>9.279976903168596E-3</v>
      </c>
      <c r="V9" s="3">
        <f t="shared" si="0"/>
        <v>1.1457966316679585E-2</v>
      </c>
      <c r="W9" s="3">
        <f t="shared" si="0"/>
        <v>1.6558402957166481E-2</v>
      </c>
      <c r="X9" s="3">
        <f t="shared" si="0"/>
        <v>6.6039457746362024E-3</v>
      </c>
      <c r="Y9" s="3">
        <f t="shared" si="0"/>
        <v>3.9647577092511016E-3</v>
      </c>
      <c r="Z9" s="3">
        <f t="shared" si="0"/>
        <v>1.1302301979056142E-2</v>
      </c>
      <c r="AA9" s="3">
        <f t="shared" si="0"/>
        <v>1.6266219656050164E-2</v>
      </c>
      <c r="AB9" s="3">
        <f t="shared" si="0"/>
        <v>4.9493094914983635E-3</v>
      </c>
      <c r="AC9" s="3">
        <f t="shared" si="0"/>
        <v>1.2645989635702683E-2</v>
      </c>
      <c r="AD9" s="3">
        <f t="shared" si="0"/>
        <v>3.3730255164034023E-2</v>
      </c>
      <c r="AE9" s="3">
        <f t="shared" si="0"/>
        <v>3.5807969355040178E-3</v>
      </c>
      <c r="AF9" s="4"/>
      <c r="AG9" s="4"/>
      <c r="AH9" s="4"/>
    </row>
    <row r="10" spans="1:34" x14ac:dyDescent="0.2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4"/>
      <c r="AG10" s="4"/>
      <c r="AH10" s="4"/>
    </row>
    <row r="11" spans="1:34" x14ac:dyDescent="0.2">
      <c r="A11" s="5" t="s">
        <v>41</v>
      </c>
      <c r="B11" s="9">
        <f>SUM(Amtsgericht!B11,'Landgericht Erstinstanz'!B11,'Landgericht Berufung'!B11,Oberlandesgericht!B11)</f>
        <v>6302</v>
      </c>
      <c r="C11" s="9">
        <f>SUM(Amtsgericht!C11,'Landgericht Erstinstanz'!C11,'Landgericht Berufung'!C11,Oberlandesgericht!C11)</f>
        <v>602</v>
      </c>
      <c r="D11" s="9">
        <f>SUM(Amtsgericht!D11,'Landgericht Erstinstanz'!D11,'Landgericht Berufung'!D11,Oberlandesgericht!D11)</f>
        <v>580</v>
      </c>
      <c r="E11" s="9">
        <f>SUM(Amtsgericht!E11,'Landgericht Erstinstanz'!E11,'Landgericht Berufung'!E11,Oberlandesgericht!E11)</f>
        <v>22</v>
      </c>
      <c r="F11" s="9">
        <f>SUM(Amtsgericht!F11,'Landgericht Erstinstanz'!F11,'Landgericht Berufung'!F11,Oberlandesgericht!F11)</f>
        <v>534</v>
      </c>
      <c r="G11" s="9">
        <f>SUM(Amtsgericht!G11,'Landgericht Erstinstanz'!G11,'Landgericht Berufung'!G11,Oberlandesgericht!G11)</f>
        <v>313</v>
      </c>
      <c r="H11" s="9">
        <f>SUM(Amtsgericht!H11,'Landgericht Erstinstanz'!H11,'Landgericht Berufung'!H11,Oberlandesgericht!H11)</f>
        <v>84</v>
      </c>
      <c r="I11" s="9">
        <f>SUM(Amtsgericht!I11,'Landgericht Erstinstanz'!I11,'Landgericht Berufung'!I11,Oberlandesgericht!I11)</f>
        <v>137</v>
      </c>
      <c r="J11" s="9">
        <f>SUM(Amtsgericht!J11,'Landgericht Erstinstanz'!J11,'Landgericht Berufung'!J11,Oberlandesgericht!J11)</f>
        <v>215</v>
      </c>
      <c r="K11" s="9">
        <f>SUM(Amtsgericht!K11,'Landgericht Erstinstanz'!K11,'Landgericht Berufung'!K11,Oberlandesgericht!K11)</f>
        <v>116</v>
      </c>
      <c r="L11" s="9">
        <f>SUM(Amtsgericht!L11,'Landgericht Erstinstanz'!L11,'Landgericht Berufung'!L11,Oberlandesgericht!L11)</f>
        <v>57</v>
      </c>
      <c r="M11" s="9">
        <f>SUM(Amtsgericht!M11,'Landgericht Erstinstanz'!M11,'Landgericht Berufung'!M11,Oberlandesgericht!M11)</f>
        <v>66</v>
      </c>
      <c r="N11" s="9">
        <f>SUM(Amtsgericht!N11,'Landgericht Erstinstanz'!N11,'Landgericht Berufung'!N11,Oberlandesgericht!N11)</f>
        <v>100</v>
      </c>
      <c r="O11" s="9">
        <f>SUM(Amtsgericht!O11,'Landgericht Erstinstanz'!O11,'Landgericht Berufung'!O11,Oberlandesgericht!O11)</f>
        <v>265</v>
      </c>
      <c r="P11" s="9">
        <f>SUM(Amtsgericht!P11,'Landgericht Erstinstanz'!P11,'Landgericht Berufung'!P11,Oberlandesgericht!P11)</f>
        <v>1260</v>
      </c>
      <c r="Q11" s="9">
        <f>SUM(Amtsgericht!Q11,'Landgericht Erstinstanz'!Q11,'Landgericht Berufung'!Q11,Oberlandesgericht!Q11)</f>
        <v>275</v>
      </c>
      <c r="R11" s="9">
        <f>SUM(Amtsgericht!R11,'Landgericht Erstinstanz'!R11,'Landgericht Berufung'!R11,Oberlandesgericht!R11)</f>
        <v>512</v>
      </c>
      <c r="S11" s="9">
        <f>SUM(Amtsgericht!S11,'Landgericht Erstinstanz'!S11,'Landgericht Berufung'!S11,Oberlandesgericht!S11)</f>
        <v>473</v>
      </c>
      <c r="T11" s="9">
        <f>SUM(Amtsgericht!T11,'Landgericht Erstinstanz'!T11,'Landgericht Berufung'!T11,Oberlandesgericht!T11)</f>
        <v>2005</v>
      </c>
      <c r="U11" s="9">
        <f>SUM(Amtsgericht!U11,'Landgericht Erstinstanz'!U11,'Landgericht Berufung'!U11,Oberlandesgericht!U11)</f>
        <v>426</v>
      </c>
      <c r="V11" s="9">
        <f>SUM(Amtsgericht!V11,'Landgericht Erstinstanz'!V11,'Landgericht Berufung'!V11,Oberlandesgericht!V11)</f>
        <v>800</v>
      </c>
      <c r="W11" s="9">
        <f>SUM(Amtsgericht!W11,'Landgericht Erstinstanz'!W11,'Landgericht Berufung'!W11,Oberlandesgericht!W11)</f>
        <v>779</v>
      </c>
      <c r="X11" s="9">
        <f>SUM(Amtsgericht!X11,'Landgericht Erstinstanz'!X11,'Landgericht Berufung'!X11,Oberlandesgericht!X11)</f>
        <v>72</v>
      </c>
      <c r="Y11" s="9">
        <f>SUM(Amtsgericht!Y11,'Landgericht Erstinstanz'!Y11,'Landgericht Berufung'!Y11,Oberlandesgericht!Y11)</f>
        <v>36</v>
      </c>
      <c r="Z11" s="9">
        <f>SUM(Amtsgericht!Z11,'Landgericht Erstinstanz'!Z11,'Landgericht Berufung'!Z11,Oberlandesgericht!Z11)</f>
        <v>36</v>
      </c>
      <c r="AA11" s="9">
        <f>SUM(Amtsgericht!AA11,'Landgericht Erstinstanz'!AA11,'Landgericht Berufung'!AA11,Oberlandesgericht!AA11)</f>
        <v>67</v>
      </c>
      <c r="AB11" s="9">
        <f>SUM(Amtsgericht!AB11,'Landgericht Erstinstanz'!AB11,'Landgericht Berufung'!AB11,Oberlandesgericht!AB11)</f>
        <v>129</v>
      </c>
      <c r="AC11" s="9">
        <f>SUM(Amtsgericht!AC11,'Landgericht Erstinstanz'!AC11,'Landgericht Berufung'!AC11,Oberlandesgericht!AC11)</f>
        <v>183</v>
      </c>
      <c r="AD11" s="9">
        <f>SUM(Amtsgericht!AD11,'Landgericht Erstinstanz'!AD11,'Landgericht Berufung'!AD11,Oberlandesgericht!AD11)</f>
        <v>578</v>
      </c>
      <c r="AE11" s="9">
        <f>SUM(Amtsgericht!AE11,'Landgericht Erstinstanz'!AE11,'Landgericht Berufung'!AE11,Oberlandesgericht!AE11)</f>
        <v>53</v>
      </c>
      <c r="AF11" s="4"/>
      <c r="AG11" s="4"/>
      <c r="AH11" s="4"/>
    </row>
    <row r="12" spans="1:34" x14ac:dyDescent="0.2">
      <c r="A12" s="5" t="s">
        <v>43</v>
      </c>
      <c r="B12" s="9">
        <f>SUM(Amtsgericht!B12,'Landgericht Erstinstanz'!B12,'Landgericht Berufung'!B12,Oberlandesgericht!B12)</f>
        <v>4881</v>
      </c>
      <c r="C12" s="9">
        <f>SUM(Amtsgericht!C12,'Landgericht Erstinstanz'!C12,'Landgericht Berufung'!C12,Oberlandesgericht!C12)</f>
        <v>152</v>
      </c>
      <c r="D12" s="9">
        <f>SUM(Amtsgericht!D12,'Landgericht Erstinstanz'!D12,'Landgericht Berufung'!D12,Oberlandesgericht!D12)</f>
        <v>138</v>
      </c>
      <c r="E12" s="9">
        <f>SUM(Amtsgericht!E12,'Landgericht Erstinstanz'!E12,'Landgericht Berufung'!E12,Oberlandesgericht!E12)</f>
        <v>14</v>
      </c>
      <c r="F12" s="9">
        <f>SUM(Amtsgericht!F12,'Landgericht Erstinstanz'!F12,'Landgericht Berufung'!F12,Oberlandesgericht!F12)</f>
        <v>481</v>
      </c>
      <c r="G12" s="9">
        <f>SUM(Amtsgericht!G12,'Landgericht Erstinstanz'!G12,'Landgericht Berufung'!G12,Oberlandesgericht!G12)</f>
        <v>279</v>
      </c>
      <c r="H12" s="9">
        <f>SUM(Amtsgericht!H12,'Landgericht Erstinstanz'!H12,'Landgericht Berufung'!H12,Oberlandesgericht!H12)</f>
        <v>79</v>
      </c>
      <c r="I12" s="9">
        <f>SUM(Amtsgericht!I12,'Landgericht Erstinstanz'!I12,'Landgericht Berufung'!I12,Oberlandesgericht!I12)</f>
        <v>123</v>
      </c>
      <c r="J12" s="9">
        <f>SUM(Amtsgericht!J12,'Landgericht Erstinstanz'!J12,'Landgericht Berufung'!J12,Oberlandesgericht!J12)</f>
        <v>175</v>
      </c>
      <c r="K12" s="9">
        <f>SUM(Amtsgericht!K12,'Landgericht Erstinstanz'!K12,'Landgericht Berufung'!K12,Oberlandesgericht!K12)</f>
        <v>105</v>
      </c>
      <c r="L12" s="9">
        <f>SUM(Amtsgericht!L12,'Landgericht Erstinstanz'!L12,'Landgericht Berufung'!L12,Oberlandesgericht!L12)</f>
        <v>56</v>
      </c>
      <c r="M12" s="9">
        <f>SUM(Amtsgericht!M12,'Landgericht Erstinstanz'!M12,'Landgericht Berufung'!M12,Oberlandesgericht!M12)</f>
        <v>59</v>
      </c>
      <c r="N12" s="9">
        <f>SUM(Amtsgericht!N12,'Landgericht Erstinstanz'!N12,'Landgericht Berufung'!N12,Oberlandesgericht!N12)</f>
        <v>55</v>
      </c>
      <c r="O12" s="9">
        <f>SUM(Amtsgericht!O12,'Landgericht Erstinstanz'!O12,'Landgericht Berufung'!O12,Oberlandesgericht!O12)</f>
        <v>249</v>
      </c>
      <c r="P12" s="9">
        <f>SUM(Amtsgericht!P12,'Landgericht Erstinstanz'!P12,'Landgericht Berufung'!P12,Oberlandesgericht!P12)</f>
        <v>1196</v>
      </c>
      <c r="Q12" s="9">
        <f>SUM(Amtsgericht!Q12,'Landgericht Erstinstanz'!Q12,'Landgericht Berufung'!Q12,Oberlandesgericht!Q12)</f>
        <v>261</v>
      </c>
      <c r="R12" s="9">
        <f>SUM(Amtsgericht!R12,'Landgericht Erstinstanz'!R12,'Landgericht Berufung'!R12,Oberlandesgericht!R12)</f>
        <v>484</v>
      </c>
      <c r="S12" s="9">
        <f>SUM(Amtsgericht!S12,'Landgericht Erstinstanz'!S12,'Landgericht Berufung'!S12,Oberlandesgericht!S12)</f>
        <v>451</v>
      </c>
      <c r="T12" s="9">
        <f>SUM(Amtsgericht!T12,'Landgericht Erstinstanz'!T12,'Landgericht Berufung'!T12,Oberlandesgericht!T12)</f>
        <v>1399</v>
      </c>
      <c r="U12" s="9">
        <f>SUM(Amtsgericht!U12,'Landgericht Erstinstanz'!U12,'Landgericht Berufung'!U12,Oberlandesgericht!U12)</f>
        <v>260</v>
      </c>
      <c r="V12" s="9">
        <f>SUM(Amtsgericht!V12,'Landgericht Erstinstanz'!V12,'Landgericht Berufung'!V12,Oberlandesgericht!V12)</f>
        <v>669</v>
      </c>
      <c r="W12" s="9">
        <f>SUM(Amtsgericht!W12,'Landgericht Erstinstanz'!W12,'Landgericht Berufung'!W12,Oberlandesgericht!W12)</f>
        <v>470</v>
      </c>
      <c r="X12" s="9">
        <f>SUM(Amtsgericht!X12,'Landgericht Erstinstanz'!X12,'Landgericht Berufung'!X12,Oberlandesgericht!X12)</f>
        <v>47</v>
      </c>
      <c r="Y12" s="9">
        <f>SUM(Amtsgericht!Y12,'Landgericht Erstinstanz'!Y12,'Landgericht Berufung'!Y12,Oberlandesgericht!Y12)</f>
        <v>22</v>
      </c>
      <c r="Z12" s="9">
        <f>SUM(Amtsgericht!Z12,'Landgericht Erstinstanz'!Z12,'Landgericht Berufung'!Z12,Oberlandesgericht!Z12)</f>
        <v>25</v>
      </c>
      <c r="AA12" s="9">
        <f>SUM(Amtsgericht!AA12,'Landgericht Erstinstanz'!AA12,'Landgericht Berufung'!AA12,Oberlandesgericht!AA12)</f>
        <v>51</v>
      </c>
      <c r="AB12" s="9">
        <f>SUM(Amtsgericht!AB12,'Landgericht Erstinstanz'!AB12,'Landgericht Berufung'!AB12,Oberlandesgericht!AB12)</f>
        <v>107</v>
      </c>
      <c r="AC12" s="9">
        <f>SUM(Amtsgericht!AC12,'Landgericht Erstinstanz'!AC12,'Landgericht Berufung'!AC12,Oberlandesgericht!AC12)</f>
        <v>169</v>
      </c>
      <c r="AD12" s="9">
        <f>SUM(Amtsgericht!AD12,'Landgericht Erstinstanz'!AD12,'Landgericht Berufung'!AD12,Oberlandesgericht!AD12)</f>
        <v>537</v>
      </c>
      <c r="AE12" s="9">
        <f>SUM(Amtsgericht!AE12,'Landgericht Erstinstanz'!AE12,'Landgericht Berufung'!AE12,Oberlandesgericht!AE12)</f>
        <v>43</v>
      </c>
      <c r="AF12" s="4"/>
      <c r="AG12" s="4"/>
      <c r="AH12" s="4"/>
    </row>
    <row r="13" spans="1:34" s="15" customFormat="1" x14ac:dyDescent="0.2">
      <c r="A13" s="5" t="s">
        <v>55</v>
      </c>
      <c r="B13" s="3">
        <f>B11/B8</f>
        <v>0.46</v>
      </c>
      <c r="C13" s="3">
        <f t="shared" ref="C13:AE13" si="1">C11/C8</f>
        <v>0.68331441543700344</v>
      </c>
      <c r="D13" s="3">
        <f t="shared" si="1"/>
        <v>0.72955974842767291</v>
      </c>
      <c r="E13" s="3">
        <f t="shared" si="1"/>
        <v>0.2558139534883721</v>
      </c>
      <c r="F13" s="3">
        <f t="shared" si="1"/>
        <v>0.67254408060453397</v>
      </c>
      <c r="G13" s="3">
        <f t="shared" si="1"/>
        <v>0.70495495495495497</v>
      </c>
      <c r="H13" s="3">
        <f t="shared" si="1"/>
        <v>0.52500000000000002</v>
      </c>
      <c r="I13" s="3">
        <f t="shared" si="1"/>
        <v>0.72105263157894739</v>
      </c>
      <c r="J13" s="3">
        <f t="shared" si="1"/>
        <v>0.24321266968325791</v>
      </c>
      <c r="K13" s="3">
        <f t="shared" si="1"/>
        <v>0.54976303317535546</v>
      </c>
      <c r="L13" s="3">
        <f t="shared" si="1"/>
        <v>0.6333333333333333</v>
      </c>
      <c r="M13" s="3">
        <f t="shared" si="1"/>
        <v>0.57391304347826089</v>
      </c>
      <c r="N13" s="3">
        <f t="shared" si="1"/>
        <v>0.32467532467532467</v>
      </c>
      <c r="O13" s="3">
        <f t="shared" si="1"/>
        <v>0.25929549902152643</v>
      </c>
      <c r="P13" s="3">
        <f t="shared" si="1"/>
        <v>0.47945205479452052</v>
      </c>
      <c r="Q13" s="3">
        <f t="shared" si="1"/>
        <v>0.355297157622739</v>
      </c>
      <c r="R13" s="3">
        <f t="shared" si="1"/>
        <v>0.46757990867579907</v>
      </c>
      <c r="S13" s="3">
        <f t="shared" si="1"/>
        <v>0.62318840579710144</v>
      </c>
      <c r="T13" s="3">
        <f t="shared" si="1"/>
        <v>0.4940857565303105</v>
      </c>
      <c r="U13" s="3">
        <f t="shared" si="1"/>
        <v>0.47333333333333333</v>
      </c>
      <c r="V13" s="3">
        <f t="shared" si="1"/>
        <v>0.49200492004920049</v>
      </c>
      <c r="W13" s="3">
        <f t="shared" si="1"/>
        <v>0.50848563968668403</v>
      </c>
      <c r="X13" s="3">
        <f t="shared" si="1"/>
        <v>0.18090452261306533</v>
      </c>
      <c r="Y13" s="3">
        <f t="shared" si="1"/>
        <v>0.23529411764705882</v>
      </c>
      <c r="Z13" s="3">
        <f t="shared" si="1"/>
        <v>0.14693877551020409</v>
      </c>
      <c r="AA13" s="3">
        <f t="shared" si="1"/>
        <v>0.25572519083969464</v>
      </c>
      <c r="AB13" s="3">
        <f t="shared" si="1"/>
        <v>0.52016129032258063</v>
      </c>
      <c r="AC13" s="3">
        <f t="shared" si="1"/>
        <v>0.55963302752293576</v>
      </c>
      <c r="AD13" s="3">
        <f t="shared" si="1"/>
        <v>0.41642651296829969</v>
      </c>
      <c r="AE13" s="3">
        <f t="shared" si="1"/>
        <v>0.61627906976744184</v>
      </c>
      <c r="AF13" s="5"/>
      <c r="AG13" s="5"/>
      <c r="AH13" s="5"/>
    </row>
    <row r="14" spans="1:34" s="1" customFormat="1" x14ac:dyDescent="0.2">
      <c r="A14" s="5" t="s">
        <v>53</v>
      </c>
      <c r="B14" s="3">
        <f t="shared" ref="B14:AE14" si="2">B12/B8</f>
        <v>0.35627737226277373</v>
      </c>
      <c r="C14" s="3">
        <f t="shared" si="2"/>
        <v>0.17253121452894438</v>
      </c>
      <c r="D14" s="3">
        <f t="shared" si="2"/>
        <v>0.17358490566037735</v>
      </c>
      <c r="E14" s="3">
        <f t="shared" si="2"/>
        <v>0.16279069767441862</v>
      </c>
      <c r="F14" s="3">
        <f t="shared" si="2"/>
        <v>0.60579345088161207</v>
      </c>
      <c r="G14" s="3">
        <f t="shared" si="2"/>
        <v>0.6283783783783784</v>
      </c>
      <c r="H14" s="3">
        <f t="shared" si="2"/>
        <v>0.49375000000000002</v>
      </c>
      <c r="I14" s="3">
        <f t="shared" si="2"/>
        <v>0.64736842105263159</v>
      </c>
      <c r="J14" s="3">
        <f t="shared" si="2"/>
        <v>0.19796380090497737</v>
      </c>
      <c r="K14" s="3">
        <f t="shared" si="2"/>
        <v>0.49763033175355448</v>
      </c>
      <c r="L14" s="3">
        <f t="shared" si="2"/>
        <v>0.62222222222222223</v>
      </c>
      <c r="M14" s="3">
        <f t="shared" si="2"/>
        <v>0.5130434782608696</v>
      </c>
      <c r="N14" s="3">
        <f t="shared" si="2"/>
        <v>0.17857142857142858</v>
      </c>
      <c r="O14" s="3">
        <f t="shared" si="2"/>
        <v>0.24363992172211349</v>
      </c>
      <c r="P14" s="3">
        <f t="shared" si="2"/>
        <v>0.45509893455098932</v>
      </c>
      <c r="Q14" s="3">
        <f t="shared" si="2"/>
        <v>0.33720930232558138</v>
      </c>
      <c r="R14" s="3">
        <f t="shared" si="2"/>
        <v>0.44200913242009132</v>
      </c>
      <c r="S14" s="3">
        <f t="shared" si="2"/>
        <v>0.59420289855072461</v>
      </c>
      <c r="T14" s="3">
        <f t="shared" si="2"/>
        <v>0.34475110892065058</v>
      </c>
      <c r="U14" s="3">
        <f t="shared" si="2"/>
        <v>0.28888888888888886</v>
      </c>
      <c r="V14" s="3">
        <f t="shared" si="2"/>
        <v>0.41143911439114389</v>
      </c>
      <c r="W14" s="3">
        <f t="shared" si="2"/>
        <v>0.30678851174934724</v>
      </c>
      <c r="X14" s="3">
        <f t="shared" si="2"/>
        <v>0.11809045226130653</v>
      </c>
      <c r="Y14" s="3">
        <f t="shared" si="2"/>
        <v>0.1437908496732026</v>
      </c>
      <c r="Z14" s="3">
        <f t="shared" si="2"/>
        <v>0.10204081632653061</v>
      </c>
      <c r="AA14" s="3">
        <f t="shared" si="2"/>
        <v>0.19465648854961831</v>
      </c>
      <c r="AB14" s="3">
        <f t="shared" si="2"/>
        <v>0.43145161290322581</v>
      </c>
      <c r="AC14" s="3">
        <f t="shared" si="2"/>
        <v>0.51681957186544347</v>
      </c>
      <c r="AD14" s="3">
        <f t="shared" si="2"/>
        <v>0.38688760806916428</v>
      </c>
      <c r="AE14" s="3">
        <f t="shared" si="2"/>
        <v>0.5</v>
      </c>
      <c r="AF14" s="5"/>
      <c r="AG14" s="5"/>
      <c r="AH14" s="5"/>
    </row>
    <row r="15" spans="1:34" s="1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</row>
    <row r="16" spans="1:34" x14ac:dyDescent="0.2">
      <c r="A16" s="5" t="s">
        <v>56</v>
      </c>
      <c r="B16" s="9">
        <f>SUM(Amtsgericht!B16,'Landgericht Erstinstanz'!B16,'Landgericht Berufung'!B16,Oberlandesgericht!B16)</f>
        <v>221</v>
      </c>
      <c r="C16" s="9">
        <f>SUM(Amtsgericht!C16,'Landgericht Erstinstanz'!C16,'Landgericht Berufung'!C16,Oberlandesgericht!C16)</f>
        <v>11</v>
      </c>
      <c r="D16" s="9">
        <f>SUM(Amtsgericht!D16,'Landgericht Erstinstanz'!D16,'Landgericht Berufung'!D16,Oberlandesgericht!D16)</f>
        <v>8</v>
      </c>
      <c r="E16" s="9">
        <f>SUM(Amtsgericht!E16,'Landgericht Erstinstanz'!E16,'Landgericht Berufung'!E16,Oberlandesgericht!E16)</f>
        <v>3</v>
      </c>
      <c r="F16" s="9">
        <f>SUM(Amtsgericht!F16,'Landgericht Erstinstanz'!F16,'Landgericht Berufung'!F16,Oberlandesgericht!F16)</f>
        <v>13</v>
      </c>
      <c r="G16" s="9">
        <f>SUM(Amtsgericht!G16,'Landgericht Erstinstanz'!G16,'Landgericht Berufung'!G16,Oberlandesgericht!G16)</f>
        <v>8</v>
      </c>
      <c r="H16" s="9">
        <f>SUM(Amtsgericht!H16,'Landgericht Erstinstanz'!H16,'Landgericht Berufung'!H16,Oberlandesgericht!H16)</f>
        <v>4</v>
      </c>
      <c r="I16" s="9">
        <f>SUM(Amtsgericht!I16,'Landgericht Erstinstanz'!I16,'Landgericht Berufung'!I16,Oberlandesgericht!I16)</f>
        <v>1</v>
      </c>
      <c r="J16" s="9">
        <f>SUM(Amtsgericht!J16,'Landgericht Erstinstanz'!J16,'Landgericht Berufung'!J16,Oberlandesgericht!J16)</f>
        <v>3</v>
      </c>
      <c r="K16" s="9">
        <f>SUM(Amtsgericht!K16,'Landgericht Erstinstanz'!K16,'Landgericht Berufung'!K16,Oberlandesgericht!K16)</f>
        <v>4</v>
      </c>
      <c r="L16" s="9">
        <f>SUM(Amtsgericht!L16,'Landgericht Erstinstanz'!L16,'Landgericht Berufung'!L16,Oberlandesgericht!L16)</f>
        <v>5</v>
      </c>
      <c r="M16" s="9">
        <f>SUM(Amtsgericht!M16,'Landgericht Erstinstanz'!M16,'Landgericht Berufung'!M16,Oberlandesgericht!M16)</f>
        <v>4</v>
      </c>
      <c r="N16" s="9">
        <f>SUM(Amtsgericht!N16,'Landgericht Erstinstanz'!N16,'Landgericht Berufung'!N16,Oberlandesgericht!N16)</f>
        <v>5</v>
      </c>
      <c r="O16" s="9">
        <f>SUM(Amtsgericht!O16,'Landgericht Erstinstanz'!O16,'Landgericht Berufung'!O16,Oberlandesgericht!O16)</f>
        <v>7</v>
      </c>
      <c r="P16" s="9">
        <f>SUM(Amtsgericht!P16,'Landgericht Erstinstanz'!P16,'Landgericht Berufung'!P16,Oberlandesgericht!P16)</f>
        <v>22</v>
      </c>
      <c r="Q16" s="9">
        <f>SUM(Amtsgericht!Q16,'Landgericht Erstinstanz'!Q16,'Landgericht Berufung'!Q16,Oberlandesgericht!Q16)</f>
        <v>4</v>
      </c>
      <c r="R16" s="9">
        <f>SUM(Amtsgericht!R16,'Landgericht Erstinstanz'!R16,'Landgericht Berufung'!R16,Oberlandesgericht!R16)</f>
        <v>13</v>
      </c>
      <c r="S16" s="9">
        <f>SUM(Amtsgericht!S16,'Landgericht Erstinstanz'!S16,'Landgericht Berufung'!S16,Oberlandesgericht!S16)</f>
        <v>5</v>
      </c>
      <c r="T16" s="9">
        <f>SUM(Amtsgericht!T16,'Landgericht Erstinstanz'!T16,'Landgericht Berufung'!T16,Oberlandesgericht!T16)</f>
        <v>88</v>
      </c>
      <c r="U16" s="9">
        <f>SUM(Amtsgericht!U16,'Landgericht Erstinstanz'!U16,'Landgericht Berufung'!U16,Oberlandesgericht!U16)</f>
        <v>9</v>
      </c>
      <c r="V16" s="9">
        <f>SUM(Amtsgericht!V16,'Landgericht Erstinstanz'!V16,'Landgericht Berufung'!V16,Oberlandesgericht!V16)</f>
        <v>38</v>
      </c>
      <c r="W16" s="9">
        <f>SUM(Amtsgericht!W16,'Landgericht Erstinstanz'!W16,'Landgericht Berufung'!W16,Oberlandesgericht!W16)</f>
        <v>41</v>
      </c>
      <c r="X16" s="9">
        <f>SUM(Amtsgericht!X16,'Landgericht Erstinstanz'!X16,'Landgericht Berufung'!X16,Oberlandesgericht!X16)</f>
        <v>7</v>
      </c>
      <c r="Y16" s="9">
        <f>SUM(Amtsgericht!Y16,'Landgericht Erstinstanz'!Y16,'Landgericht Berufung'!Y16,Oberlandesgericht!Y16)</f>
        <v>7</v>
      </c>
      <c r="Z16" s="9">
        <f>SUM(Amtsgericht!Z16,'Landgericht Erstinstanz'!Z16,'Landgericht Berufung'!Z16,Oberlandesgericht!Z16)</f>
        <v>0</v>
      </c>
      <c r="AA16" s="9">
        <f>SUM(Amtsgericht!AA16,'Landgericht Erstinstanz'!AA16,'Landgericht Berufung'!AA16,Oberlandesgericht!AA16)</f>
        <v>42</v>
      </c>
      <c r="AB16" s="9">
        <f>SUM(Amtsgericht!AB16,'Landgericht Erstinstanz'!AB16,'Landgericht Berufung'!AB16,Oberlandesgericht!AB16)</f>
        <v>2</v>
      </c>
      <c r="AC16" s="9">
        <f>SUM(Amtsgericht!AC16,'Landgericht Erstinstanz'!AC16,'Landgericht Berufung'!AC16,Oberlandesgericht!AC16)</f>
        <v>1</v>
      </c>
      <c r="AD16" s="9">
        <f>SUM(Amtsgericht!AD16,'Landgericht Erstinstanz'!AD16,'Landgericht Berufung'!AD16,Oberlandesgericht!AD16)</f>
        <v>7</v>
      </c>
      <c r="AE16" s="9">
        <f>SUM(Amtsgericht!AE16,'Landgericht Erstinstanz'!AE16,'Landgericht Berufung'!AE16,Oberlandesgericht!AE16)</f>
        <v>0</v>
      </c>
      <c r="AF16" s="4"/>
      <c r="AG16" s="4"/>
      <c r="AH16" s="4"/>
    </row>
    <row r="17" spans="1:34" x14ac:dyDescent="0.2">
      <c r="A17" s="5" t="s">
        <v>57</v>
      </c>
      <c r="B17" s="9">
        <f>SUM(Amtsgericht!B17,'Landgericht Erstinstanz'!B17,'Landgericht Berufung'!B17,Oberlandesgericht!B17)</f>
        <v>7177</v>
      </c>
      <c r="C17" s="9">
        <f>SUM(Amtsgericht!C17,'Landgericht Erstinstanz'!C17,'Landgericht Berufung'!C17,Oberlandesgericht!C17)</f>
        <v>268</v>
      </c>
      <c r="D17" s="9">
        <f>SUM(Amtsgericht!D17,'Landgericht Erstinstanz'!D17,'Landgericht Berufung'!D17,Oberlandesgericht!D17)</f>
        <v>207</v>
      </c>
      <c r="E17" s="9">
        <f>SUM(Amtsgericht!E17,'Landgericht Erstinstanz'!E17,'Landgericht Berufung'!E17,Oberlandesgericht!E17)</f>
        <v>61</v>
      </c>
      <c r="F17" s="9">
        <f>SUM(Amtsgericht!F17,'Landgericht Erstinstanz'!F17,'Landgericht Berufung'!F17,Oberlandesgericht!F17)</f>
        <v>247</v>
      </c>
      <c r="G17" s="9">
        <f>SUM(Amtsgericht!G17,'Landgericht Erstinstanz'!G17,'Landgericht Berufung'!G17,Oberlandesgericht!G17)</f>
        <v>123</v>
      </c>
      <c r="H17" s="9">
        <f>SUM(Amtsgericht!H17,'Landgericht Erstinstanz'!H17,'Landgericht Berufung'!H17,Oberlandesgericht!H17)</f>
        <v>72</v>
      </c>
      <c r="I17" s="9">
        <f>SUM(Amtsgericht!I17,'Landgericht Erstinstanz'!I17,'Landgericht Berufung'!I17,Oberlandesgericht!I17)</f>
        <v>52</v>
      </c>
      <c r="J17" s="9">
        <f>SUM(Amtsgericht!J17,'Landgericht Erstinstanz'!J17,'Landgericht Berufung'!J17,Oberlandesgericht!J17)</f>
        <v>666</v>
      </c>
      <c r="K17" s="9">
        <f>SUM(Amtsgericht!K17,'Landgericht Erstinstanz'!K17,'Landgericht Berufung'!K17,Oberlandesgericht!K17)</f>
        <v>91</v>
      </c>
      <c r="L17" s="9">
        <f>SUM(Amtsgericht!L17,'Landgericht Erstinstanz'!L17,'Landgericht Berufung'!L17,Oberlandesgericht!L17)</f>
        <v>28</v>
      </c>
      <c r="M17" s="9">
        <f>SUM(Amtsgericht!M17,'Landgericht Erstinstanz'!M17,'Landgericht Berufung'!M17,Oberlandesgericht!M17)</f>
        <v>45</v>
      </c>
      <c r="N17" s="9">
        <f>SUM(Amtsgericht!N17,'Landgericht Erstinstanz'!N17,'Landgericht Berufung'!N17,Oberlandesgericht!N17)</f>
        <v>203</v>
      </c>
      <c r="O17" s="9">
        <f>SUM(Amtsgericht!O17,'Landgericht Erstinstanz'!O17,'Landgericht Berufung'!O17,Oberlandesgericht!O17)</f>
        <v>750</v>
      </c>
      <c r="P17" s="9">
        <f>SUM(Amtsgericht!P17,'Landgericht Erstinstanz'!P17,'Landgericht Berufung'!P17,Oberlandesgericht!P17)</f>
        <v>1346</v>
      </c>
      <c r="Q17" s="9">
        <f>SUM(Amtsgericht!Q17,'Landgericht Erstinstanz'!Q17,'Landgericht Berufung'!Q17,Oberlandesgericht!Q17)</f>
        <v>495</v>
      </c>
      <c r="R17" s="9">
        <f>SUM(Amtsgericht!R17,'Landgericht Erstinstanz'!R17,'Landgericht Berufung'!R17,Oberlandesgericht!R17)</f>
        <v>570</v>
      </c>
      <c r="S17" s="9">
        <f>SUM(Amtsgericht!S17,'Landgericht Erstinstanz'!S17,'Landgericht Berufung'!S17,Oberlandesgericht!S17)</f>
        <v>281</v>
      </c>
      <c r="T17" s="9">
        <f>SUM(Amtsgericht!T17,'Landgericht Erstinstanz'!T17,'Landgericht Berufung'!T17,Oberlandesgericht!T17)</f>
        <v>1965</v>
      </c>
      <c r="U17" s="9">
        <f>SUM(Amtsgericht!U17,'Landgericht Erstinstanz'!U17,'Landgericht Berufung'!U17,Oberlandesgericht!U17)</f>
        <v>465</v>
      </c>
      <c r="V17" s="9">
        <f>SUM(Amtsgericht!V17,'Landgericht Erstinstanz'!V17,'Landgericht Berufung'!V17,Oberlandesgericht!V17)</f>
        <v>788</v>
      </c>
      <c r="W17" s="9">
        <f>SUM(Amtsgericht!W17,'Landgericht Erstinstanz'!W17,'Landgericht Berufung'!W17,Oberlandesgericht!W17)</f>
        <v>712</v>
      </c>
      <c r="X17" s="9">
        <f>SUM(Amtsgericht!X17,'Landgericht Erstinstanz'!X17,'Landgericht Berufung'!X17,Oberlandesgericht!X17)</f>
        <v>319</v>
      </c>
      <c r="Y17" s="9">
        <f>SUM(Amtsgericht!Y17,'Landgericht Erstinstanz'!Y17,'Landgericht Berufung'!Y17,Oberlandesgericht!Y17)</f>
        <v>110</v>
      </c>
      <c r="Z17" s="9">
        <f>SUM(Amtsgericht!Z17,'Landgericht Erstinstanz'!Z17,'Landgericht Berufung'!Z17,Oberlandesgericht!Z17)</f>
        <v>209</v>
      </c>
      <c r="AA17" s="9">
        <f>SUM(Amtsgericht!AA17,'Landgericht Erstinstanz'!AA17,'Landgericht Berufung'!AA17,Oberlandesgericht!AA17)</f>
        <v>153</v>
      </c>
      <c r="AB17" s="9">
        <f>SUM(Amtsgericht!AB17,'Landgericht Erstinstanz'!AB17,'Landgericht Berufung'!AB17,Oberlandesgericht!AB17)</f>
        <v>117</v>
      </c>
      <c r="AC17" s="9">
        <f>SUM(Amtsgericht!AC17,'Landgericht Erstinstanz'!AC17,'Landgericht Berufung'!AC17,Oberlandesgericht!AC17)</f>
        <v>143</v>
      </c>
      <c r="AD17" s="9">
        <f>SUM(Amtsgericht!AD17,'Landgericht Erstinstanz'!AD17,'Landgericht Berufung'!AD17,Oberlandesgericht!AD17)</f>
        <v>803</v>
      </c>
      <c r="AE17" s="9">
        <f>SUM(Amtsgericht!AE17,'Landgericht Erstinstanz'!AE17,'Landgericht Berufung'!AE17,Oberlandesgericht!AE17)</f>
        <v>33</v>
      </c>
      <c r="AF17" s="4"/>
      <c r="AG17" s="4"/>
      <c r="AH17" s="4"/>
    </row>
    <row r="18" spans="1:34" x14ac:dyDescent="0.2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4"/>
      <c r="AG18" s="4"/>
      <c r="AH18" s="4"/>
    </row>
    <row r="19" spans="1:34" x14ac:dyDescent="0.2">
      <c r="A19" s="5" t="s">
        <v>112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4"/>
      <c r="AG19" s="4"/>
      <c r="AH19" s="4"/>
    </row>
    <row r="20" spans="1:34" x14ac:dyDescent="0.2">
      <c r="A20" s="25" t="s">
        <v>113</v>
      </c>
      <c r="B20" s="3">
        <f>SUM(Amtsgericht!B20*Amtsgericht!$B$8/$B$8,'Landgericht Erstinstanz'!B20*'Landgericht Erstinstanz'!$B$8/$B$8,'Landgericht Berufung'!B20*'Landgericht Berufung'!$B$8/$B$8,Oberlandesgericht!B20*Oberlandesgericht!$B$8/$B$8)</f>
        <v>0.11824817518248176</v>
      </c>
      <c r="C20" s="3">
        <f>SUM(Amtsgericht!C20*Amtsgericht!$B$8/$B$8,'Landgericht Erstinstanz'!C20*'Landgericht Erstinstanz'!$B$8/$B$8,'Landgericht Berufung'!C20*'Landgericht Berufung'!$B$8/$B$8,Oberlandesgericht!C20*Oberlandesgericht!$B$8/$B$8)</f>
        <v>0.2117140714467638</v>
      </c>
      <c r="D20" s="3">
        <f>SUM(Amtsgericht!D20*Amtsgericht!$B$8/$B$8,'Landgericht Erstinstanz'!D20*'Landgericht Erstinstanz'!$B$8/$B$8,'Landgericht Berufung'!D20*'Landgericht Berufung'!$B$8/$B$8,Oberlandesgericht!D20*Oberlandesgericht!$B$8/$B$8)</f>
        <v>0.19223654967943823</v>
      </c>
      <c r="E20" s="3">
        <f>SUM(Amtsgericht!E20*Amtsgericht!$B$8/$B$8,'Landgericht Erstinstanz'!E20*'Landgericht Erstinstanz'!$B$8/$B$8,'Landgericht Berufung'!E20*'Landgericht Berufung'!$B$8/$B$8,Oberlandesgericht!E20*Oberlandesgericht!$B$8/$B$8)</f>
        <v>0.3023695923090618</v>
      </c>
      <c r="F20" s="3">
        <f>SUM(Amtsgericht!F20*Amtsgericht!$B$8/$B$8,'Landgericht Erstinstanz'!F20*'Landgericht Erstinstanz'!$B$8/$B$8,'Landgericht Berufung'!F20*'Landgericht Berufung'!$B$8/$B$8,Oberlandesgericht!F20*Oberlandesgericht!$B$8/$B$8)</f>
        <v>7.2356256547815648E-2</v>
      </c>
      <c r="G20" s="3">
        <f>SUM(Amtsgericht!G20*Amtsgericht!$B$8/$B$8,'Landgericht Erstinstanz'!G20*'Landgericht Erstinstanz'!$B$8/$B$8,'Landgericht Berufung'!G20*'Landgericht Berufung'!$B$8/$B$8,Oberlandesgericht!G20*Oberlandesgericht!$B$8/$B$8)</f>
        <v>5.6052831410407351E-2</v>
      </c>
      <c r="H20" s="3">
        <f>SUM(Amtsgericht!H20*Amtsgericht!$B$8/$B$8,'Landgericht Erstinstanz'!H20*'Landgericht Erstinstanz'!$B$8/$B$8,'Landgericht Berufung'!H20*'Landgericht Berufung'!$B$8/$B$8,Oberlandesgericht!H20*Oberlandesgericht!$B$8/$B$8)</f>
        <v>0.10598499966517111</v>
      </c>
      <c r="I20" s="3">
        <f>SUM(Amtsgericht!I20*Amtsgericht!$B$8/$B$8,'Landgericht Erstinstanz'!I20*'Landgericht Erstinstanz'!$B$8/$B$8,'Landgericht Berufung'!I20*'Landgericht Berufung'!$B$8/$B$8,Oberlandesgericht!I20*Oberlandesgericht!$B$8/$B$8)</f>
        <v>0.11160218978102188</v>
      </c>
      <c r="J20" s="3">
        <f>SUM(Amtsgericht!J20*Amtsgericht!$B$8/$B$8,'Landgericht Erstinstanz'!J20*'Landgericht Erstinstanz'!$B$8/$B$8,'Landgericht Berufung'!J20*'Landgericht Berufung'!$B$8/$B$8,Oberlandesgericht!J20*Oberlandesgericht!$B$8/$B$8)</f>
        <v>5.7118369442425161E-2</v>
      </c>
      <c r="K20" s="3">
        <f>SUM(Amtsgericht!K20*Amtsgericht!$B$8/$B$8,'Landgericht Erstinstanz'!K20*'Landgericht Erstinstanz'!$B$8/$B$8,'Landgericht Berufung'!K20*'Landgericht Berufung'!$B$8/$B$8,Oberlandesgericht!K20*Oberlandesgericht!$B$8/$B$8)</f>
        <v>7.1855774186785501E-2</v>
      </c>
      <c r="L20" s="3">
        <f>SUM(Amtsgericht!L20*Amtsgericht!$B$8/$B$8,'Landgericht Erstinstanz'!L20*'Landgericht Erstinstanz'!$B$8/$B$8,'Landgericht Berufung'!L20*'Landgericht Berufung'!$B$8/$B$8,Oberlandesgericht!L20*Oberlandesgericht!$B$8/$B$8)</f>
        <v>0.1389572471324296</v>
      </c>
      <c r="M20" s="3">
        <f>SUM(Amtsgericht!M20*Amtsgericht!$B$8/$B$8,'Landgericht Erstinstanz'!M20*'Landgericht Erstinstanz'!$B$8/$B$8,'Landgericht Berufung'!M20*'Landgericht Berufung'!$B$8/$B$8,Oberlandesgericht!M20*Oberlandesgericht!$B$8/$B$8)</f>
        <v>0.19229011979184854</v>
      </c>
      <c r="N20" s="3">
        <f>SUM(Amtsgericht!N20*Amtsgericht!$B$8/$B$8,'Landgericht Erstinstanz'!N20*'Landgericht Erstinstanz'!$B$8/$B$8,'Landgericht Berufung'!N20*'Landgericht Berufung'!$B$8/$B$8,Oberlandesgericht!N20*Oberlandesgericht!$B$8/$B$8)</f>
        <v>0.1516456206136165</v>
      </c>
      <c r="O20" s="3">
        <f>SUM(Amtsgericht!O20*Amtsgericht!$B$8/$B$8,'Landgericht Erstinstanz'!O20*'Landgericht Erstinstanz'!$B$8/$B$8,'Landgericht Berufung'!O20*'Landgericht Berufung'!$B$8/$B$8,Oberlandesgericht!O20*Oberlandesgericht!$B$8/$B$8)</f>
        <v>9.941527108709769E-2</v>
      </c>
      <c r="P20" s="3">
        <f>SUM(Amtsgericht!P20*Amtsgericht!$B$8/$B$8,'Landgericht Erstinstanz'!P20*'Landgericht Erstinstanz'!$B$8/$B$8,'Landgericht Berufung'!P20*'Landgericht Berufung'!$B$8/$B$8,Oberlandesgericht!P20*Oberlandesgericht!$B$8/$B$8)</f>
        <v>6.7697428312656252E-2</v>
      </c>
      <c r="Q20" s="3">
        <f>SUM(Amtsgericht!Q20*Amtsgericht!$B$8/$B$8,'Landgericht Erstinstanz'!Q20*'Landgericht Erstinstanz'!$B$8/$B$8,'Landgericht Berufung'!Q20*'Landgericht Berufung'!$B$8/$B$8,Oberlandesgericht!Q20*Oberlandesgericht!$B$8/$B$8)</f>
        <v>5.0882432779632177E-2</v>
      </c>
      <c r="R20" s="3">
        <f>SUM(Amtsgericht!R20*Amtsgericht!$B$8/$B$8,'Landgericht Erstinstanz'!R20*'Landgericht Erstinstanz'!$B$8/$B$8,'Landgericht Berufung'!R20*'Landgericht Berufung'!$B$8/$B$8,Oberlandesgericht!R20*Oberlandesgericht!$B$8/$B$8)</f>
        <v>0.10040097904085189</v>
      </c>
      <c r="S20" s="3">
        <f>SUM(Amtsgericht!S20*Amtsgericht!$B$8/$B$8,'Landgericht Erstinstanz'!S20*'Landgericht Erstinstanz'!$B$8/$B$8,'Landgericht Berufung'!S20*'Landgericht Berufung'!$B$8/$B$8,Oberlandesgericht!S20*Oberlandesgericht!$B$8/$B$8)</f>
        <v>5.9942196395529758E-2</v>
      </c>
      <c r="T20" s="3">
        <f>SUM(Amtsgericht!T20*Amtsgericht!$B$8/$B$8,'Landgericht Erstinstanz'!T20*'Landgericht Erstinstanz'!$B$8/$B$8,'Landgericht Berufung'!T20*'Landgericht Berufung'!$B$8/$B$8,Oberlandesgericht!T20*Oberlandesgericht!$B$8/$B$8)</f>
        <v>0.14475144498573503</v>
      </c>
      <c r="U20" s="3">
        <f>SUM(Amtsgericht!U20*Amtsgericht!$B$8/$B$8,'Landgericht Erstinstanz'!U20*'Landgericht Erstinstanz'!$B$8/$B$8,'Landgericht Berufung'!U20*'Landgericht Berufung'!$B$8/$B$8,Oberlandesgericht!U20*Oberlandesgericht!$B$8/$B$8)</f>
        <v>0.18996466391079214</v>
      </c>
      <c r="V20" s="3">
        <f>SUM(Amtsgericht!V20*Amtsgericht!$B$8/$B$8,'Landgericht Erstinstanz'!V20*'Landgericht Erstinstanz'!$B$8/$B$8,'Landgericht Berufung'!V20*'Landgericht Berufung'!$B$8/$B$8,Oberlandesgericht!V20*Oberlandesgericht!$B$8/$B$8)</f>
        <v>0.12490127530835324</v>
      </c>
      <c r="W20" s="3">
        <f>SUM(Amtsgericht!W20*Amtsgericht!$B$8/$B$8,'Landgericht Erstinstanz'!W20*'Landgericht Erstinstanz'!$B$8/$B$8,'Landgericht Berufung'!W20*'Landgericht Berufung'!$B$8/$B$8,Oberlandesgericht!W20*Oberlandesgericht!$B$8/$B$8)</f>
        <v>0.13847168469459833</v>
      </c>
      <c r="X20" s="3">
        <f>SUM(Amtsgericht!X20*Amtsgericht!$B$8/$B$8,'Landgericht Erstinstanz'!X20*'Landgericht Erstinstanz'!$B$8/$B$8,'Landgericht Berufung'!X20*'Landgericht Berufung'!$B$8/$B$8,Oberlandesgericht!X20*Oberlandesgericht!$B$8/$B$8)</f>
        <v>0.24960525148093093</v>
      </c>
      <c r="Y20" s="3">
        <f>SUM(Amtsgericht!Y20*Amtsgericht!$B$8/$B$8,'Landgericht Erstinstanz'!Y20*'Landgericht Erstinstanz'!$B$8/$B$8,'Landgericht Berufung'!Y20*'Landgericht Berufung'!$B$8/$B$8,Oberlandesgericht!Y20*Oberlandesgericht!$B$8/$B$8)</f>
        <v>0.27923896760650729</v>
      </c>
      <c r="Z20" s="3">
        <f>SUM(Amtsgericht!Z20*Amtsgericht!$B$8/$B$8,'Landgericht Erstinstanz'!Z20*'Landgericht Erstinstanz'!$B$8/$B$8,'Landgericht Berufung'!Z20*'Landgericht Berufung'!$B$8/$B$8,Oberlandesgericht!Z20*Oberlandesgericht!$B$8/$B$8)</f>
        <v>0.19373292546264048</v>
      </c>
      <c r="AA20" s="3">
        <f>SUM(Amtsgericht!AA20*Amtsgericht!$B$8/$B$8,'Landgericht Erstinstanz'!AA20*'Landgericht Erstinstanz'!$B$8/$B$8,'Landgericht Berufung'!AA20*'Landgericht Berufung'!$B$8/$B$8,Oberlandesgericht!AA20*Oberlandesgericht!$B$8/$B$8)</f>
        <v>3.6476277372262771E-2</v>
      </c>
      <c r="AB20" s="3">
        <f>SUM(Amtsgericht!AB20*Amtsgericht!$B$8/$B$8,'Landgericht Erstinstanz'!AB20*'Landgericht Erstinstanz'!$B$8/$B$8,'Landgericht Berufung'!AB20*'Landgericht Berufung'!$B$8/$B$8,Oberlandesgericht!AB20*Oberlandesgericht!$B$8/$B$8)</f>
        <v>6.8663585378913844E-2</v>
      </c>
      <c r="AC20" s="3">
        <f>SUM(Amtsgericht!AC20*Amtsgericht!$B$8/$B$8,'Landgericht Erstinstanz'!AC20*'Landgericht Erstinstanz'!$B$8/$B$8,'Landgericht Berufung'!AC20*'Landgericht Berufung'!$B$8/$B$8,Oberlandesgericht!AC20*Oberlandesgericht!$B$8/$B$8)</f>
        <v>5.8749991457267822E-2</v>
      </c>
      <c r="AD20" s="3">
        <f>SUM(Amtsgericht!AD20*Amtsgericht!$B$8/$B$8,'Landgericht Erstinstanz'!AD20*'Landgericht Erstinstanz'!$B$8/$B$8,'Landgericht Berufung'!AD20*'Landgericht Berufung'!$B$8/$B$8,Oberlandesgericht!AD20*Oberlandesgericht!$B$8/$B$8)</f>
        <v>6.4849442691010367E-2</v>
      </c>
      <c r="AE20" s="3">
        <f>SUM(Amtsgericht!AE20*Amtsgericht!$B$8/$B$8,'Landgericht Erstinstanz'!AE20*'Landgericht Erstinstanz'!$B$8/$B$8,'Landgericht Berufung'!AE20*'Landgericht Berufung'!$B$8/$B$8,Oberlandesgericht!AE20*Oberlandesgericht!$B$8/$B$8)</f>
        <v>0.11276161323959767</v>
      </c>
      <c r="AF20" s="4"/>
      <c r="AG20" s="4"/>
      <c r="AH20" s="4"/>
    </row>
    <row r="21" spans="1:34" x14ac:dyDescent="0.2">
      <c r="A21" s="25" t="s">
        <v>114</v>
      </c>
      <c r="B21" s="3">
        <f>SUM(Amtsgericht!B21*Amtsgericht!$B$8/$B$8,'Landgericht Erstinstanz'!B21*'Landgericht Erstinstanz'!$B$8/$B$8,'Landgericht Berufung'!B21*'Landgericht Berufung'!$B$8/$B$8,Oberlandesgericht!B21*Oberlandesgericht!$B$8/$B$8)</f>
        <v>0.22934306569343066</v>
      </c>
      <c r="C21" s="3">
        <f>SUM(Amtsgericht!C21*Amtsgericht!$B$8/$B$8,'Landgericht Erstinstanz'!C21*'Landgericht Erstinstanz'!$B$8/$B$8,'Landgericht Berufung'!C21*'Landgericht Berufung'!$B$8/$B$8,Oberlandesgericht!C21*Oberlandesgericht!$B$8/$B$8)</f>
        <v>0.29190792198068866</v>
      </c>
      <c r="D21" s="3">
        <f>SUM(Amtsgericht!D21*Amtsgericht!$B$8/$B$8,'Landgericht Erstinstanz'!D21*'Landgericht Erstinstanz'!$B$8/$B$8,'Landgericht Berufung'!D21*'Landgericht Berufung'!$B$8/$B$8,Oberlandesgericht!D21*Oberlandesgericht!$B$8/$B$8)</f>
        <v>0.30998789758938494</v>
      </c>
      <c r="E21" s="3">
        <f>SUM(Amtsgericht!E21*Amtsgericht!$B$8/$B$8,'Landgericht Erstinstanz'!E21*'Landgericht Erstinstanz'!$B$8/$B$8,'Landgericht Berufung'!E21*'Landgericht Berufung'!$B$8/$B$8,Oberlandesgericht!E21*Oberlandesgericht!$B$8/$B$8)</f>
        <v>0.21074238917571658</v>
      </c>
      <c r="F21" s="3">
        <f>SUM(Amtsgericht!F21*Amtsgericht!$B$8/$B$8,'Landgericht Erstinstanz'!F21*'Landgericht Erstinstanz'!$B$8/$B$8,'Landgericht Berufung'!F21*'Landgericht Berufung'!$B$8/$B$8,Oberlandesgericht!F21*Oberlandesgericht!$B$8/$B$8)</f>
        <v>0.21610746302468384</v>
      </c>
      <c r="G21" s="3">
        <f>SUM(Amtsgericht!G21*Amtsgericht!$B$8/$B$8,'Landgericht Erstinstanz'!G21*'Landgericht Erstinstanz'!$B$8/$B$8,'Landgericht Berufung'!G21*'Landgericht Berufung'!$B$8/$B$8,Oberlandesgericht!G21*Oberlandesgericht!$B$8/$B$8)</f>
        <v>0.22277292794914058</v>
      </c>
      <c r="H21" s="3">
        <f>SUM(Amtsgericht!H21*Amtsgericht!$B$8/$B$8,'Landgericht Erstinstanz'!H21*'Landgericht Erstinstanz'!$B$8/$B$8,'Landgericht Berufung'!H21*'Landgericht Berufung'!$B$8/$B$8,Oberlandesgericht!H21*Oberlandesgericht!$B$8/$B$8)</f>
        <v>0.22741651041317887</v>
      </c>
      <c r="I21" s="3">
        <f>SUM(Amtsgericht!I21*Amtsgericht!$B$8/$B$8,'Landgericht Erstinstanz'!I21*'Landgericht Erstinstanz'!$B$8/$B$8,'Landgericht Berufung'!I21*'Landgericht Berufung'!$B$8/$B$8,Oberlandesgericht!I21*Oberlandesgericht!$B$8/$B$8)</f>
        <v>0.17244734098018769</v>
      </c>
      <c r="J21" s="3">
        <f>SUM(Amtsgericht!J21*Amtsgericht!$B$8/$B$8,'Landgericht Erstinstanz'!J21*'Landgericht Erstinstanz'!$B$8/$B$8,'Landgericht Berufung'!J21*'Landgericht Berufung'!$B$8/$B$8,Oberlandesgericht!J21*Oberlandesgericht!$B$8/$B$8)</f>
        <v>0.17987148889499993</v>
      </c>
      <c r="K21" s="3">
        <f>SUM(Amtsgericht!K21*Amtsgericht!$B$8/$B$8,'Landgericht Erstinstanz'!K21*'Landgericht Erstinstanz'!$B$8/$B$8,'Landgericht Berufung'!K21*'Landgericht Berufung'!$B$8/$B$8,Oberlandesgericht!K21*Oberlandesgericht!$B$8/$B$8)</f>
        <v>0.17448029252010208</v>
      </c>
      <c r="L21" s="3">
        <f>SUM(Amtsgericht!L21*Amtsgericht!$B$8/$B$8,'Landgericht Erstinstanz'!L21*'Landgericht Erstinstanz'!$B$8/$B$8,'Landgericht Berufung'!L21*'Landgericht Berufung'!$B$8/$B$8,Oberlandesgericht!L21*Oberlandesgericht!$B$8/$B$8)</f>
        <v>0.2419613804540372</v>
      </c>
      <c r="M21" s="3">
        <f>SUM(Amtsgericht!M21*Amtsgericht!$B$8/$B$8,'Landgericht Erstinstanz'!M21*'Landgericht Erstinstanz'!$B$8/$B$8,'Landgericht Berufung'!M21*'Landgericht Berufung'!$B$8/$B$8,Oberlandesgericht!M21*Oberlandesgericht!$B$8/$B$8)</f>
        <v>0.19961236036341684</v>
      </c>
      <c r="N21" s="3">
        <f>SUM(Amtsgericht!N21*Amtsgericht!$B$8/$B$8,'Landgericht Erstinstanz'!N21*'Landgericht Erstinstanz'!$B$8/$B$8,'Landgericht Berufung'!N21*'Landgericht Berufung'!$B$8/$B$8,Oberlandesgericht!N21*Oberlandesgericht!$B$8/$B$8)</f>
        <v>0.12742020631885151</v>
      </c>
      <c r="O21" s="3">
        <f>SUM(Amtsgericht!O21*Amtsgericht!$B$8/$B$8,'Landgericht Erstinstanz'!O21*'Landgericht Erstinstanz'!$B$8/$B$8,'Landgericht Berufung'!O21*'Landgericht Berufung'!$B$8/$B$8,Oberlandesgericht!O21*Oberlandesgericht!$B$8/$B$8)</f>
        <v>0.21291042946858632</v>
      </c>
      <c r="P21" s="3">
        <f>SUM(Amtsgericht!P21*Amtsgericht!$B$8/$B$8,'Landgericht Erstinstanz'!P21*'Landgericht Erstinstanz'!$B$8/$B$8,'Landgericht Berufung'!P21*'Landgericht Berufung'!$B$8/$B$8,Oberlandesgericht!P21*Oberlandesgericht!$B$8/$B$8)</f>
        <v>0.29726313783675529</v>
      </c>
      <c r="Q21" s="3">
        <f>SUM(Amtsgericht!Q21*Amtsgericht!$B$8/$B$8,'Landgericht Erstinstanz'!Q21*'Landgericht Erstinstanz'!$B$8/$B$8,'Landgericht Berufung'!Q21*'Landgericht Berufung'!$B$8/$B$8,Oberlandesgericht!Q21*Oberlandesgericht!$B$8/$B$8)</f>
        <v>0.25475920225515558</v>
      </c>
      <c r="R21" s="3">
        <f>SUM(Amtsgericht!R21*Amtsgericht!$B$8/$B$8,'Landgericht Erstinstanz'!R21*'Landgericht Erstinstanz'!$B$8/$B$8,'Landgericht Berufung'!R21*'Landgericht Berufung'!$B$8/$B$8,Oberlandesgericht!R21*Oberlandesgericht!$B$8/$B$8)</f>
        <v>0.26820898681662936</v>
      </c>
      <c r="S21" s="3">
        <f>SUM(Amtsgericht!S21*Amtsgericht!$B$8/$B$8,'Landgericht Erstinstanz'!S21*'Landgericht Erstinstanz'!$B$8/$B$8,'Landgericht Berufung'!S21*'Landgericht Berufung'!$B$8/$B$8,Oberlandesgericht!S21*Oberlandesgericht!$B$8/$B$8)</f>
        <v>0.36212176653907907</v>
      </c>
      <c r="T21" s="3">
        <f>SUM(Amtsgericht!T21*Amtsgericht!$B$8/$B$8,'Landgericht Erstinstanz'!T21*'Landgericht Erstinstanz'!$B$8/$B$8,'Landgericht Berufung'!T21*'Landgericht Berufung'!$B$8/$B$8,Oberlandesgericht!T21*Oberlandesgericht!$B$8/$B$8)</f>
        <v>0.23560077093745346</v>
      </c>
      <c r="U21" s="3">
        <f>SUM(Amtsgericht!U21*Amtsgericht!$B$8/$B$8,'Landgericht Erstinstanz'!U21*'Landgericht Erstinstanz'!$B$8/$B$8,'Landgericht Berufung'!U21*'Landgericht Berufung'!$B$8/$B$8,Oberlandesgericht!U21*Oberlandesgericht!$B$8/$B$8)</f>
        <v>0.19810501324139848</v>
      </c>
      <c r="V21" s="3">
        <f>SUM(Amtsgericht!V21*Amtsgericht!$B$8/$B$8,'Landgericht Erstinstanz'!V21*'Landgericht Erstinstanz'!$B$8/$B$8,'Landgericht Berufung'!V21*'Landgericht Berufung'!$B$8/$B$8,Oberlandesgericht!V21*Oberlandesgericht!$B$8/$B$8)</f>
        <v>0.27262436000700263</v>
      </c>
      <c r="W21" s="3">
        <f>SUM(Amtsgericht!W21*Amtsgericht!$B$8/$B$8,'Landgericht Erstinstanz'!W21*'Landgericht Erstinstanz'!$B$8/$B$8,'Landgericht Berufung'!W21*'Landgericht Berufung'!$B$8/$B$8,Oberlandesgericht!W21*Oberlandesgericht!$B$8/$B$8)</f>
        <v>0.22378769247279792</v>
      </c>
      <c r="X21" s="3">
        <f>SUM(Amtsgericht!X21*Amtsgericht!$B$8/$B$8,'Landgericht Erstinstanz'!X21*'Landgericht Erstinstanz'!$B$8/$B$8,'Landgericht Berufung'!X21*'Landgericht Berufung'!$B$8/$B$8,Oberlandesgericht!X21*Oberlandesgericht!$B$8/$B$8)</f>
        <v>0.1467918709648792</v>
      </c>
      <c r="Y21" s="3">
        <f>SUM(Amtsgericht!Y21*Amtsgericht!$B$8/$B$8,'Landgericht Erstinstanz'!Y21*'Landgericht Erstinstanz'!$B$8/$B$8,'Landgericht Berufung'!Y21*'Landgericht Berufung'!$B$8/$B$8,Oberlandesgericht!Y21*Oberlandesgericht!$B$8/$B$8)</f>
        <v>0.15763246028338343</v>
      </c>
      <c r="Z21" s="3">
        <f>SUM(Amtsgericht!Z21*Amtsgericht!$B$8/$B$8,'Landgericht Erstinstanz'!Z21*'Landgericht Erstinstanz'!$B$8/$B$8,'Landgericht Berufung'!Z21*'Landgericht Berufung'!$B$8/$B$8,Oberlandesgericht!Z21*Oberlandesgericht!$B$8/$B$8)</f>
        <v>0.12108307841415028</v>
      </c>
      <c r="AA21" s="3">
        <f>SUM(Amtsgericht!AA21*Amtsgericht!$B$8/$B$8,'Landgericht Erstinstanz'!AA21*'Landgericht Erstinstanz'!$B$8/$B$8,'Landgericht Berufung'!AA21*'Landgericht Berufung'!$B$8/$B$8,Oberlandesgericht!AA21*Oberlandesgericht!$B$8/$B$8)</f>
        <v>0.11683286330457865</v>
      </c>
      <c r="AB21" s="3">
        <f>SUM(Amtsgericht!AB21*Amtsgericht!$B$8/$B$8,'Landgericht Erstinstanz'!AB21*'Landgericht Erstinstanz'!$B$8/$B$8,'Landgericht Berufung'!AB21*'Landgericht Berufung'!$B$8/$B$8,Oberlandesgericht!AB21*Oberlandesgericht!$B$8/$B$8)</f>
        <v>0.18848260393129437</v>
      </c>
      <c r="AC21" s="3">
        <f>SUM(Amtsgericht!AC21*Amtsgericht!$B$8/$B$8,'Landgericht Erstinstanz'!AC21*'Landgericht Erstinstanz'!$B$8/$B$8,'Landgericht Berufung'!AC21*'Landgericht Berufung'!$B$8/$B$8,Oberlandesgericht!AC21*Oberlandesgericht!$B$8/$B$8)</f>
        <v>0.28208703149163361</v>
      </c>
      <c r="AD21" s="3">
        <f>SUM(Amtsgericht!AD21*Amtsgericht!$B$8/$B$8,'Landgericht Erstinstanz'!AD21*'Landgericht Erstinstanz'!$B$8/$B$8,'Landgericht Berufung'!AD21*'Landgericht Berufung'!$B$8/$B$8,Oberlandesgericht!AD21*Oberlandesgericht!$B$8/$B$8)</f>
        <v>0.18877754651713294</v>
      </c>
      <c r="AE21" s="3">
        <f>SUM(Amtsgericht!AE21*Amtsgericht!$B$8/$B$8,'Landgericht Erstinstanz'!AE21*'Landgericht Erstinstanz'!$B$8/$B$8,'Landgericht Berufung'!AE21*'Landgericht Berufung'!$B$8/$B$8,Oberlandesgericht!AE21*Oberlandesgericht!$B$8/$B$8)</f>
        <v>0.13498874683122386</v>
      </c>
      <c r="AF21" s="4"/>
      <c r="AG21" s="4"/>
      <c r="AH21" s="4"/>
    </row>
    <row r="22" spans="1:34" x14ac:dyDescent="0.2">
      <c r="A22" s="25" t="s">
        <v>115</v>
      </c>
      <c r="B22" s="3">
        <f>SUM(Amtsgericht!B22*Amtsgericht!$B$8/$B$8,'Landgericht Erstinstanz'!B22*'Landgericht Erstinstanz'!$B$8/$B$8,'Landgericht Berufung'!B22*'Landgericht Berufung'!$B$8/$B$8,Oberlandesgericht!B22*Oberlandesgericht!$B$8/$B$8)</f>
        <v>0.33437956204379565</v>
      </c>
      <c r="C22" s="3">
        <f>SUM(Amtsgericht!C22*Amtsgericht!$B$8/$B$8,'Landgericht Erstinstanz'!C22*'Landgericht Erstinstanz'!$B$8/$B$8,'Landgericht Berufung'!C22*'Landgericht Berufung'!$B$8/$B$8,Oberlandesgericht!C22*Oberlandesgericht!$B$8/$B$8)</f>
        <v>0.33831458924284064</v>
      </c>
      <c r="D22" s="3">
        <f>SUM(Amtsgericht!D22*Amtsgericht!$B$8/$B$8,'Landgericht Erstinstanz'!D22*'Landgericht Erstinstanz'!$B$8/$B$8,'Landgericht Berufung'!D22*'Landgericht Berufung'!$B$8/$B$8,Oberlandesgericht!D22*Oberlandesgericht!$B$8/$B$8)</f>
        <v>0.30551753751242194</v>
      </c>
      <c r="E22" s="3">
        <f>SUM(Amtsgericht!E22*Amtsgericht!$B$8/$B$8,'Landgericht Erstinstanz'!E22*'Landgericht Erstinstanz'!$B$8/$B$8,'Landgericht Berufung'!E22*'Landgericht Berufung'!$B$8/$B$8,Oberlandesgericht!E22*Oberlandesgericht!$B$8/$B$8)</f>
        <v>0.38123909560263486</v>
      </c>
      <c r="F22" s="3">
        <f>SUM(Amtsgericht!F22*Amtsgericht!$B$8/$B$8,'Landgericht Erstinstanz'!F22*'Landgericht Erstinstanz'!$B$8/$B$8,'Landgericht Berufung'!F22*'Landgericht Berufung'!$B$8/$B$8,Oberlandesgericht!F22*Oberlandesgericht!$B$8/$B$8)</f>
        <v>0.38992497091312212</v>
      </c>
      <c r="G22" s="3">
        <f>SUM(Amtsgericht!G22*Amtsgericht!$B$8/$B$8,'Landgericht Erstinstanz'!G22*'Landgericht Erstinstanz'!$B$8/$B$8,'Landgericht Berufung'!G22*'Landgericht Berufung'!$B$8/$B$8,Oberlandesgericht!G22*Oberlandesgericht!$B$8/$B$8)</f>
        <v>0.39991647044972917</v>
      </c>
      <c r="H22" s="3">
        <f>SUM(Amtsgericht!H22*Amtsgericht!$B$8/$B$8,'Landgericht Erstinstanz'!H22*'Landgericht Erstinstanz'!$B$8/$B$8,'Landgericht Berufung'!H22*'Landgericht Berufung'!$B$8/$B$8,Oberlandesgericht!H22*Oberlandesgericht!$B$8/$B$8)</f>
        <v>0.34565153798075848</v>
      </c>
      <c r="I22" s="3">
        <f>SUM(Amtsgericht!I22*Amtsgericht!$B$8/$B$8,'Landgericht Erstinstanz'!I22*'Landgericht Erstinstanz'!$B$8/$B$8,'Landgericht Berufung'!I22*'Landgericht Berufung'!$B$8/$B$8,Oberlandesgericht!I22*Oberlandesgericht!$B$8/$B$8)</f>
        <v>0.40779249217935354</v>
      </c>
      <c r="J22" s="3">
        <f>SUM(Amtsgericht!J22*Amtsgericht!$B$8/$B$8,'Landgericht Erstinstanz'!J22*'Landgericht Erstinstanz'!$B$8/$B$8,'Landgericht Berufung'!J22*'Landgericht Berufung'!$B$8/$B$8,Oberlandesgericht!J22*Oberlandesgericht!$B$8/$B$8)</f>
        <v>0.33394043487175401</v>
      </c>
      <c r="K22" s="3">
        <f>SUM(Amtsgericht!K22*Amtsgericht!$B$8/$B$8,'Landgericht Erstinstanz'!K22*'Landgericht Erstinstanz'!$B$8/$B$8,'Landgericht Berufung'!K22*'Landgericht Berufung'!$B$8/$B$8,Oberlandesgericht!K22*Oberlandesgericht!$B$8/$B$8)</f>
        <v>0.31990197390645986</v>
      </c>
      <c r="L22" s="3">
        <f>SUM(Amtsgericht!L22*Amtsgericht!$B$8/$B$8,'Landgericht Erstinstanz'!L22*'Landgericht Erstinstanz'!$B$8/$B$8,'Landgericht Berufung'!L22*'Landgericht Berufung'!$B$8/$B$8,Oberlandesgericht!L22*Oberlandesgericht!$B$8/$B$8)</f>
        <v>0.27548689020943001</v>
      </c>
      <c r="M22" s="3">
        <f>SUM(Amtsgericht!M22*Amtsgericht!$B$8/$B$8,'Landgericht Erstinstanz'!M22*'Landgericht Erstinstanz'!$B$8/$B$8,'Landgericht Berufung'!M22*'Landgericht Berufung'!$B$8/$B$8,Oberlandesgericht!M22*Oberlandesgericht!$B$8/$B$8)</f>
        <v>0.32889695206829284</v>
      </c>
      <c r="N22" s="3">
        <f>SUM(Amtsgericht!N22*Amtsgericht!$B$8/$B$8,'Landgericht Erstinstanz'!N22*'Landgericht Erstinstanz'!$B$8/$B$8,'Landgericht Berufung'!N22*'Landgericht Berufung'!$B$8/$B$8,Oberlandesgericht!N22*Oberlandesgericht!$B$8/$B$8)</f>
        <v>0.30510355083288648</v>
      </c>
      <c r="O22" s="3">
        <f>SUM(Amtsgericht!O22*Amtsgericht!$B$8/$B$8,'Landgericht Erstinstanz'!O22*'Landgericht Erstinstanz'!$B$8/$B$8,'Landgericht Berufung'!O22*'Landgericht Berufung'!$B$8/$B$8,Oberlandesgericht!O22*Oberlandesgericht!$B$8/$B$8)</f>
        <v>0.30939196700162552</v>
      </c>
      <c r="P22" s="3">
        <f>SUM(Amtsgericht!P22*Amtsgericht!$B$8/$B$8,'Landgericht Erstinstanz'!P22*'Landgericht Erstinstanz'!$B$8/$B$8,'Landgericht Berufung'!P22*'Landgericht Berufung'!$B$8/$B$8,Oberlandesgericht!P22*Oberlandesgericht!$B$8/$B$8)</f>
        <v>0.35652672141599162</v>
      </c>
      <c r="Q22" s="3">
        <f>SUM(Amtsgericht!Q22*Amtsgericht!$B$8/$B$8,'Landgericht Erstinstanz'!Q22*'Landgericht Erstinstanz'!$B$8/$B$8,'Landgericht Berufung'!Q22*'Landgericht Berufung'!$B$8/$B$8,Oberlandesgericht!Q22*Oberlandesgericht!$B$8/$B$8)</f>
        <v>0.33667415167369358</v>
      </c>
      <c r="R22" s="3">
        <f>SUM(Amtsgericht!R22*Amtsgericht!$B$8/$B$8,'Landgericht Erstinstanz'!R22*'Landgericht Erstinstanz'!$B$8/$B$8,'Landgericht Berufung'!R22*'Landgericht Berufung'!$B$8/$B$8,Oberlandesgericht!R22*Oberlandesgericht!$B$8/$B$8)</f>
        <v>0.34026659594806069</v>
      </c>
      <c r="S22" s="3">
        <f>SUM(Amtsgericht!S22*Amtsgericht!$B$8/$B$8,'Landgericht Erstinstanz'!S22*'Landgericht Erstinstanz'!$B$8/$B$8,'Landgericht Berufung'!S22*'Landgericht Berufung'!$B$8/$B$8,Oberlandesgericht!S22*Oberlandesgericht!$B$8/$B$8)</f>
        <v>0.37193654996664371</v>
      </c>
      <c r="T22" s="3">
        <f>SUM(Amtsgericht!T22*Amtsgericht!$B$8/$B$8,'Landgericht Erstinstanz'!T22*'Landgericht Erstinstanz'!$B$8/$B$8,'Landgericht Berufung'!T22*'Landgericht Berufung'!$B$8/$B$8,Oberlandesgericht!T22*Oberlandesgericht!$B$8/$B$8)</f>
        <v>0.31265993869785969</v>
      </c>
      <c r="U22" s="3">
        <f>SUM(Amtsgericht!U22*Amtsgericht!$B$8/$B$8,'Landgericht Erstinstanz'!U22*'Landgericht Erstinstanz'!$B$8/$B$8,'Landgericht Berufung'!U22*'Landgericht Berufung'!$B$8/$B$8,Oberlandesgericht!U22*Oberlandesgericht!$B$8/$B$8)</f>
        <v>0.28873800950451223</v>
      </c>
      <c r="V22" s="3">
        <f>SUM(Amtsgericht!V22*Amtsgericht!$B$8/$B$8,'Landgericht Erstinstanz'!V22*'Landgericht Erstinstanz'!$B$8/$B$8,'Landgericht Berufung'!V22*'Landgericht Berufung'!$B$8/$B$8,Oberlandesgericht!V22*Oberlandesgericht!$B$8/$B$8)</f>
        <v>0.33870514703011012</v>
      </c>
      <c r="W22" s="3">
        <f>SUM(Amtsgericht!W22*Amtsgericht!$B$8/$B$8,'Landgericht Erstinstanz'!W22*'Landgericht Erstinstanz'!$B$8/$B$8,'Landgericht Berufung'!W22*'Landgericht Berufung'!$B$8/$B$8,Oberlandesgericht!W22*Oberlandesgericht!$B$8/$B$8)</f>
        <v>0.29950305377625497</v>
      </c>
      <c r="X22" s="3">
        <f>SUM(Amtsgericht!X22*Amtsgericht!$B$8/$B$8,'Landgericht Erstinstanz'!X22*'Landgericht Erstinstanz'!$B$8/$B$8,'Landgericht Berufung'!X22*'Landgericht Berufung'!$B$8/$B$8,Oberlandesgericht!X22*Oberlandesgericht!$B$8/$B$8)</f>
        <v>0.23844277616311316</v>
      </c>
      <c r="Y22" s="3">
        <f>SUM(Amtsgericht!Y22*Amtsgericht!$B$8/$B$8,'Landgericht Erstinstanz'!Y22*'Landgericht Erstinstanz'!$B$8/$B$8,'Landgericht Berufung'!Y22*'Landgericht Berufung'!$B$8/$B$8,Oberlandesgericht!Y22*Oberlandesgericht!$B$8/$B$8)</f>
        <v>0.21880234721625874</v>
      </c>
      <c r="Z22" s="3">
        <f>SUM(Amtsgericht!Z22*Amtsgericht!$B$8/$B$8,'Landgericht Erstinstanz'!Z22*'Landgericht Erstinstanz'!$B$8/$B$8,'Landgericht Berufung'!Z22*'Landgericht Berufung'!$B$8/$B$8,Oberlandesgericht!Z22*Oberlandesgericht!$B$8/$B$8)</f>
        <v>0.23376980040585152</v>
      </c>
      <c r="AA22" s="3">
        <f>SUM(Amtsgericht!AA22*Amtsgericht!$B$8/$B$8,'Landgericht Erstinstanz'!AA22*'Landgericht Erstinstanz'!$B$8/$B$8,'Landgericht Berufung'!AA22*'Landgericht Berufung'!$B$8/$B$8,Oberlandesgericht!AA22*Oberlandesgericht!$B$8/$B$8)</f>
        <v>0.3867379727936297</v>
      </c>
      <c r="AB22" s="3">
        <f>SUM(Amtsgericht!AB22*Amtsgericht!$B$8/$B$8,'Landgericht Erstinstanz'!AB22*'Landgericht Erstinstanz'!$B$8/$B$8,'Landgericht Berufung'!AB22*'Landgericht Berufung'!$B$8/$B$8,Oberlandesgericht!AB22*Oberlandesgericht!$B$8/$B$8)</f>
        <v>0.31943068345902181</v>
      </c>
      <c r="AC22" s="3">
        <f>SUM(Amtsgericht!AC22*Amtsgericht!$B$8/$B$8,'Landgericht Erstinstanz'!AC22*'Landgericht Erstinstanz'!$B$8/$B$8,'Landgericht Berufung'!AC22*'Landgericht Berufung'!$B$8/$B$8,Oberlandesgericht!AC22*Oberlandesgericht!$B$8/$B$8)</f>
        <v>0.40545509513235606</v>
      </c>
      <c r="AD22" s="3">
        <f>SUM(Amtsgericht!AD22*Amtsgericht!$B$8/$B$8,'Landgericht Erstinstanz'!AD22*'Landgericht Erstinstanz'!$B$8/$B$8,'Landgericht Berufung'!AD22*'Landgericht Berufung'!$B$8/$B$8,Oberlandesgericht!AD22*Oberlandesgericht!$B$8/$B$8)</f>
        <v>0.38134855676056806</v>
      </c>
      <c r="AE22" s="3">
        <f>SUM(Amtsgericht!AE22*Amtsgericht!$B$8/$B$8,'Landgericht Erstinstanz'!AE22*'Landgericht Erstinstanz'!$B$8/$B$8,'Landgericht Berufung'!AE22*'Landgericht Berufung'!$B$8/$B$8,Oberlandesgericht!AE22*Oberlandesgericht!$B$8/$B$8)</f>
        <v>0.3645571052446494</v>
      </c>
      <c r="AF22" s="4"/>
      <c r="AG22" s="4"/>
      <c r="AH22" s="4"/>
    </row>
    <row r="23" spans="1:34" x14ac:dyDescent="0.2">
      <c r="A23" s="25" t="s">
        <v>116</v>
      </c>
      <c r="B23" s="3">
        <f>SUM(Amtsgericht!B23*Amtsgericht!$B$8/$B$8,'Landgericht Erstinstanz'!B23*'Landgericht Erstinstanz'!$B$8/$B$8,'Landgericht Berufung'!B23*'Landgericht Berufung'!$B$8/$B$8,Oberlandesgericht!B23*Oberlandesgericht!$B$8/$B$8)</f>
        <v>0.14335766423357665</v>
      </c>
      <c r="C23" s="3">
        <f>SUM(Amtsgericht!C23*Amtsgericht!$B$8/$B$8,'Landgericht Erstinstanz'!C23*'Landgericht Erstinstanz'!$B$8/$B$8,'Landgericht Berufung'!C23*'Landgericht Berufung'!$B$8/$B$8,Oberlandesgericht!C23*Oberlandesgericht!$B$8/$B$8)</f>
        <v>6.5373491663384367E-2</v>
      </c>
      <c r="D23" s="3">
        <f>SUM(Amtsgericht!D23*Amtsgericht!$B$8/$B$8,'Landgericht Erstinstanz'!D23*'Landgericht Erstinstanz'!$B$8/$B$8,'Landgericht Berufung'!D23*'Landgericht Berufung'!$B$8/$B$8,Oberlandesgericht!D23*Oberlandesgericht!$B$8/$B$8)</f>
        <v>8.078059432550469E-2</v>
      </c>
      <c r="E23" s="3">
        <f>SUM(Amtsgericht!E23*Amtsgericht!$B$8/$B$8,'Landgericht Erstinstanz'!E23*'Landgericht Erstinstanz'!$B$8/$B$8,'Landgericht Berufung'!E23*'Landgericht Berufung'!$B$8/$B$8,Oberlandesgericht!E23*Oberlandesgericht!$B$8/$B$8)</f>
        <v>4.7171087769271848E-2</v>
      </c>
      <c r="F23" s="3">
        <f>SUM(Amtsgericht!F23*Amtsgericht!$B$8/$B$8,'Landgericht Erstinstanz'!F23*'Landgericht Erstinstanz'!$B$8/$B$8,'Landgericht Berufung'!F23*'Landgericht Berufung'!$B$8/$B$8,Oberlandesgericht!F23*Oberlandesgericht!$B$8/$B$8)</f>
        <v>0.12014753659021706</v>
      </c>
      <c r="G23" s="3">
        <f>SUM(Amtsgericht!G23*Amtsgericht!$B$8/$B$8,'Landgericht Erstinstanz'!G23*'Landgericht Erstinstanz'!$B$8/$B$8,'Landgericht Berufung'!G23*'Landgericht Berufung'!$B$8/$B$8,Oberlandesgericht!G23*Oberlandesgericht!$B$8/$B$8)</f>
        <v>0.12750941841299743</v>
      </c>
      <c r="H23" s="3">
        <f>SUM(Amtsgericht!H23*Amtsgericht!$B$8/$B$8,'Landgericht Erstinstanz'!H23*'Landgericht Erstinstanz'!$B$8/$B$8,'Landgericht Berufung'!H23*'Landgericht Berufung'!$B$8/$B$8,Oberlandesgericht!H23*Oberlandesgericht!$B$8/$B$8)</f>
        <v>9.4036931627938122E-2</v>
      </c>
      <c r="I23" s="3">
        <f>SUM(Amtsgericht!I23*Amtsgericht!$B$8/$B$8,'Landgericht Erstinstanz'!I23*'Landgericht Erstinstanz'!$B$8/$B$8,'Landgericht Berufung'!I23*'Landgericht Berufung'!$B$8/$B$8,Oberlandesgericht!I23*Oberlandesgericht!$B$8/$B$8)</f>
        <v>0.1305453597497393</v>
      </c>
      <c r="J23" s="3">
        <f>SUM(Amtsgericht!J23*Amtsgericht!$B$8/$B$8,'Landgericht Erstinstanz'!J23*'Landgericht Erstinstanz'!$B$8/$B$8,'Landgericht Berufung'!J23*'Landgericht Berufung'!$B$8/$B$8,Oberlandesgericht!J23*Oberlandesgericht!$B$8/$B$8)</f>
        <v>0.20473557553469127</v>
      </c>
      <c r="K23" s="3">
        <f>SUM(Amtsgericht!K23*Amtsgericht!$B$8/$B$8,'Landgericht Erstinstanz'!K23*'Landgericht Erstinstanz'!$B$8/$B$8,'Landgericht Berufung'!K23*'Landgericht Berufung'!$B$8/$B$8,Oberlandesgericht!K23*Oberlandesgericht!$B$8/$B$8)</f>
        <v>0.22719809466438282</v>
      </c>
      <c r="L23" s="3">
        <f>SUM(Amtsgericht!L23*Amtsgericht!$B$8/$B$8,'Landgericht Erstinstanz'!L23*'Landgericht Erstinstanz'!$B$8/$B$8,'Landgericht Berufung'!L23*'Landgericht Berufung'!$B$8/$B$8,Oberlandesgericht!L23*Oberlandesgericht!$B$8/$B$8)</f>
        <v>0.13242559392941944</v>
      </c>
      <c r="M23" s="3">
        <f>SUM(Amtsgericht!M23*Amtsgericht!$B$8/$B$8,'Landgericht Erstinstanz'!M23*'Landgericht Erstinstanz'!$B$8/$B$8,'Landgericht Berufung'!M23*'Landgericht Berufung'!$B$8/$B$8,Oberlandesgericht!M23*Oberlandesgericht!$B$8/$B$8)</f>
        <v>0.11798428885751204</v>
      </c>
      <c r="N23" s="3">
        <f>SUM(Amtsgericht!N23*Amtsgericht!$B$8/$B$8,'Landgericht Erstinstanz'!N23*'Landgericht Erstinstanz'!$B$8/$B$8,'Landgericht Berufung'!N23*'Landgericht Berufung'!$B$8/$B$8,Oberlandesgericht!N23*Oberlandesgericht!$B$8/$B$8)</f>
        <v>0.19189435466602792</v>
      </c>
      <c r="O23" s="3">
        <f>SUM(Amtsgericht!O23*Amtsgericht!$B$8/$B$8,'Landgericht Erstinstanz'!O23*'Landgericht Erstinstanz'!$B$8/$B$8,'Landgericht Berufung'!O23*'Landgericht Berufung'!$B$8/$B$8,Oberlandesgericht!O23*Oberlandesgericht!$B$8/$B$8)</f>
        <v>0.14816158925594305</v>
      </c>
      <c r="P23" s="3">
        <f>SUM(Amtsgericht!P23*Amtsgericht!$B$8/$B$8,'Landgericht Erstinstanz'!P23*'Landgericht Erstinstanz'!$B$8/$B$8,'Landgericht Berufung'!P23*'Landgericht Berufung'!$B$8/$B$8,Oberlandesgericht!P23*Oberlandesgericht!$B$8/$B$8)</f>
        <v>0.12699728860480028</v>
      </c>
      <c r="Q23" s="3">
        <f>SUM(Amtsgericht!Q23*Amtsgericht!$B$8/$B$8,'Landgericht Erstinstanz'!Q23*'Landgericht Erstinstanz'!$B$8/$B$8,'Landgericht Berufung'!Q23*'Landgericht Berufung'!$B$8/$B$8,Oberlandesgericht!Q23*Oberlandesgericht!$B$8/$B$8)</f>
        <v>0.13397972299209207</v>
      </c>
      <c r="R23" s="3">
        <f>SUM(Amtsgericht!R23*Amtsgericht!$B$8/$B$8,'Landgericht Erstinstanz'!R23*'Landgericht Erstinstanz'!$B$8/$B$8,'Landgericht Berufung'!R23*'Landgericht Berufung'!$B$8/$B$8,Oberlandesgericht!R23*Oberlandesgericht!$B$8/$B$8)</f>
        <v>0.13371036849664314</v>
      </c>
      <c r="S23" s="3">
        <f>SUM(Amtsgericht!S23*Amtsgericht!$B$8/$B$8,'Landgericht Erstinstanz'!S23*'Landgericht Erstinstanz'!$B$8/$B$8,'Landgericht Berufung'!S23*'Landgericht Berufung'!$B$8/$B$8,Oberlandesgericht!S23*Oberlandesgericht!$B$8/$B$8)</f>
        <v>0.10433701933660507</v>
      </c>
      <c r="T23" s="3">
        <f>SUM(Amtsgericht!T23*Amtsgericht!$B$8/$B$8,'Landgericht Erstinstanz'!T23*'Landgericht Erstinstanz'!$B$8/$B$8,'Landgericht Berufung'!T23*'Landgericht Berufung'!$B$8/$B$8,Oberlandesgericht!T23*Oberlandesgericht!$B$8/$B$8)</f>
        <v>0.13413867789195608</v>
      </c>
      <c r="U23" s="3">
        <f>SUM(Amtsgericht!U23*Amtsgericht!$B$8/$B$8,'Landgericht Erstinstanz'!U23*'Landgericht Erstinstanz'!$B$8/$B$8,'Landgericht Berufung'!U23*'Landgericht Berufung'!$B$8/$B$8,Oberlandesgericht!U23*Oberlandesgericht!$B$8/$B$8)</f>
        <v>0.14475471925432257</v>
      </c>
      <c r="V23" s="3">
        <f>SUM(Amtsgericht!V23*Amtsgericht!$B$8/$B$8,'Landgericht Erstinstanz'!V23*'Landgericht Erstinstanz'!$B$8/$B$8,'Landgericht Berufung'!V23*'Landgericht Berufung'!$B$8/$B$8,Oberlandesgericht!V23*Oberlandesgericht!$B$8/$B$8)</f>
        <v>0.131408910334462</v>
      </c>
      <c r="W23" s="3">
        <f>SUM(Amtsgericht!W23*Amtsgericht!$B$8/$B$8,'Landgericht Erstinstanz'!W23*'Landgericht Erstinstanz'!$B$8/$B$8,'Landgericht Berufung'!W23*'Landgericht Berufung'!$B$8/$B$8,Oberlandesgericht!W23*Oberlandesgericht!$B$8/$B$8)</f>
        <v>0.13459639537472631</v>
      </c>
      <c r="X23" s="3">
        <f>SUM(Amtsgericht!X23*Amtsgericht!$B$8/$B$8,'Landgericht Erstinstanz'!X23*'Landgericht Erstinstanz'!$B$8/$B$8,'Landgericht Berufung'!X23*'Landgericht Berufung'!$B$8/$B$8,Oberlandesgericht!X23*Oberlandesgericht!$B$8/$B$8)</f>
        <v>0.23589291260843523</v>
      </c>
      <c r="Y23" s="3">
        <f>SUM(Amtsgericht!Y23*Amtsgericht!$B$8/$B$8,'Landgericht Erstinstanz'!Y23*'Landgericht Erstinstanz'!$B$8/$B$8,'Landgericht Berufung'!Y23*'Landgericht Berufung'!$B$8/$B$8,Oberlandesgericht!Y23*Oberlandesgericht!$B$8/$B$8)</f>
        <v>0.23159916034540334</v>
      </c>
      <c r="Z23" s="3">
        <f>SUM(Amtsgericht!Z23*Amtsgericht!$B$8/$B$8,'Landgericht Erstinstanz'!Z23*'Landgericht Erstinstanz'!$B$8/$B$8,'Landgericht Berufung'!Z23*'Landgericht Berufung'!$B$8/$B$8,Oberlandesgericht!Z23*Oberlandesgericht!$B$8/$B$8)</f>
        <v>0.26775252142835509</v>
      </c>
      <c r="AA23" s="3">
        <f>SUM(Amtsgericht!AA23*Amtsgericht!$B$8/$B$8,'Landgericht Erstinstanz'!AA23*'Landgericht Erstinstanz'!$B$8/$B$8,'Landgericht Berufung'!AA23*'Landgericht Berufung'!$B$8/$B$8,Oberlandesgericht!AA23*Oberlandesgericht!$B$8/$B$8)</f>
        <v>0.22813022561380225</v>
      </c>
      <c r="AB23" s="3">
        <f>SUM(Amtsgericht!AB23*Amtsgericht!$B$8/$B$8,'Landgericht Erstinstanz'!AB23*'Landgericht Erstinstanz'!$B$8/$B$8,'Landgericht Berufung'!AB23*'Landgericht Berufung'!$B$8/$B$8,Oberlandesgericht!AB23*Oberlandesgericht!$B$8/$B$8)</f>
        <v>0.23180786490962535</v>
      </c>
      <c r="AC23" s="3">
        <f>SUM(Amtsgericht!AC23*Amtsgericht!$B$8/$B$8,'Landgericht Erstinstanz'!AC23*'Landgericht Erstinstanz'!$B$8/$B$8,'Landgericht Berufung'!AC23*'Landgericht Berufung'!$B$8/$B$8,Oberlandesgericht!AC23*Oberlandesgericht!$B$8/$B$8)</f>
        <v>0.12901080000814868</v>
      </c>
      <c r="AD23" s="3">
        <f>SUM(Amtsgericht!AD23*Amtsgericht!$B$8/$B$8,'Landgericht Erstinstanz'!AD23*'Landgericht Erstinstanz'!$B$8/$B$8,'Landgericht Berufung'!AD23*'Landgericht Berufung'!$B$8/$B$8,Oberlandesgericht!AD23*Oberlandesgericht!$B$8/$B$8)</f>
        <v>0.16080073878943649</v>
      </c>
      <c r="AE23" s="3">
        <f>SUM(Amtsgericht!AE23*Amtsgericht!$B$8/$B$8,'Landgericht Erstinstanz'!AE23*'Landgericht Erstinstanz'!$B$8/$B$8,'Landgericht Berufung'!AE23*'Landgericht Berufung'!$B$8/$B$8,Oberlandesgericht!AE23*Oberlandesgericht!$B$8/$B$8)</f>
        <v>0.15949915754130492</v>
      </c>
      <c r="AF23" s="4"/>
      <c r="AG23" s="4"/>
      <c r="AH23" s="4"/>
    </row>
    <row r="24" spans="1:34" x14ac:dyDescent="0.2">
      <c r="A24" s="25" t="s">
        <v>117</v>
      </c>
      <c r="B24" s="3">
        <f>SUM(Amtsgericht!B24*Amtsgericht!$B$8/$B$8,'Landgericht Erstinstanz'!B24*'Landgericht Erstinstanz'!$B$8/$B$8,'Landgericht Berufung'!B24*'Landgericht Berufung'!$B$8/$B$8,Oberlandesgericht!B24*Oberlandesgericht!$B$8/$B$8)</f>
        <v>6.8540145985401466E-2</v>
      </c>
      <c r="C24" s="3">
        <f>SUM(Amtsgericht!C24*Amtsgericht!$B$8/$B$8,'Landgericht Erstinstanz'!C24*'Landgericht Erstinstanz'!$B$8/$B$8,'Landgericht Berufung'!C24*'Landgericht Berufung'!$B$8/$B$8,Oberlandesgericht!C24*Oberlandesgericht!$B$8/$B$8)</f>
        <v>5.0463291302593714E-2</v>
      </c>
      <c r="D24" s="3">
        <f>SUM(Amtsgericht!D24*Amtsgericht!$B$8/$B$8,'Landgericht Erstinstanz'!D24*'Landgericht Erstinstanz'!$B$8/$B$8,'Landgericht Berufung'!D24*'Landgericht Berufung'!$B$8/$B$8,Oberlandesgericht!D24*Oberlandesgericht!$B$8/$B$8)</f>
        <v>6.6607723553360781E-2</v>
      </c>
      <c r="E24" s="3">
        <f>SUM(Amtsgericht!E24*Amtsgericht!$B$8/$B$8,'Landgericht Erstinstanz'!E24*'Landgericht Erstinstanz'!$B$8/$B$8,'Landgericht Berufung'!E24*'Landgericht Berufung'!$B$8/$B$8,Oberlandesgericht!E24*Oberlandesgericht!$B$8/$B$8)</f>
        <v>2.3446679722271678E-2</v>
      </c>
      <c r="F24" s="3">
        <f>SUM(Amtsgericht!F24*Amtsgericht!$B$8/$B$8,'Landgericht Erstinstanz'!F24*'Landgericht Erstinstanz'!$B$8/$B$8,'Landgericht Berufung'!F24*'Landgericht Berufung'!$B$8/$B$8,Oberlandesgericht!F24*Oberlandesgericht!$B$8/$B$8)</f>
        <v>7.8586107714764319E-2</v>
      </c>
      <c r="G24" s="3">
        <f>SUM(Amtsgericht!G24*Amtsgericht!$B$8/$B$8,'Landgericht Erstinstanz'!G24*'Landgericht Erstinstanz'!$B$8/$B$8,'Landgericht Berufung'!G24*'Landgericht Berufung'!$B$8/$B$8,Oberlandesgericht!G24*Oberlandesgericht!$B$8/$B$8)</f>
        <v>6.7998616670590997E-2</v>
      </c>
      <c r="H24" s="3">
        <f>SUM(Amtsgericht!H24*Amtsgericht!$B$8/$B$8,'Landgericht Erstinstanz'!H24*'Landgericht Erstinstanz'!$B$8/$B$8,'Landgericht Berufung'!H24*'Landgericht Berufung'!$B$8/$B$8,Oberlandesgericht!H24*Oberlandesgericht!$B$8/$B$8)</f>
        <v>0.12213445054577113</v>
      </c>
      <c r="I24" s="3">
        <f>SUM(Amtsgericht!I24*Amtsgericht!$B$8/$B$8,'Landgericht Erstinstanz'!I24*'Landgericht Erstinstanz'!$B$8/$B$8,'Landgericht Berufung'!I24*'Landgericht Berufung'!$B$8/$B$8,Oberlandesgericht!I24*Oberlandesgericht!$B$8/$B$8)</f>
        <v>6.4843587069864442E-2</v>
      </c>
      <c r="J24" s="3">
        <f>SUM(Amtsgericht!J24*Amtsgericht!$B$8/$B$8,'Landgericht Erstinstanz'!J24*'Landgericht Erstinstanz'!$B$8/$B$8,'Landgericht Berufung'!J24*'Landgericht Berufung'!$B$8/$B$8,Oberlandesgericht!J24*Oberlandesgericht!$B$8/$B$8)</f>
        <v>8.1958867696910534E-2</v>
      </c>
      <c r="K24" s="3">
        <f>SUM(Amtsgericht!K24*Amtsgericht!$B$8/$B$8,'Landgericht Erstinstanz'!K24*'Landgericht Erstinstanz'!$B$8/$B$8,'Landgericht Berufung'!K24*'Landgericht Berufung'!$B$8/$B$8,Oberlandesgericht!K24*Oberlandesgericht!$B$8/$B$8)</f>
        <v>6.3187542627902007E-2</v>
      </c>
      <c r="L24" s="3">
        <f>SUM(Amtsgericht!L24*Amtsgericht!$B$8/$B$8,'Landgericht Erstinstanz'!L24*'Landgericht Erstinstanz'!$B$8/$B$8,'Landgericht Berufung'!L24*'Landgericht Berufung'!$B$8/$B$8,Oberlandesgericht!L24*Oberlandesgericht!$B$8/$B$8)</f>
        <v>2.8612259256002109E-2</v>
      </c>
      <c r="M24" s="3">
        <f>SUM(Amtsgericht!M24*Amtsgericht!$B$8/$B$8,'Landgericht Erstinstanz'!M24*'Landgericht Erstinstanz'!$B$8/$B$8,'Landgericht Berufung'!M24*'Landgericht Berufung'!$B$8/$B$8,Oberlandesgericht!M24*Oberlandesgericht!$B$8/$B$8)</f>
        <v>2.6969650403380712E-2</v>
      </c>
      <c r="N24" s="3">
        <f>SUM(Amtsgericht!N24*Amtsgericht!$B$8/$B$8,'Landgericht Erstinstanz'!N24*'Landgericht Erstinstanz'!$B$8/$B$8,'Landgericht Berufung'!N24*'Landgericht Berufung'!$B$8/$B$8,Oberlandesgericht!N24*Oberlandesgericht!$B$8/$B$8)</f>
        <v>1.7941765104734515E-2</v>
      </c>
      <c r="O24" s="3">
        <f>SUM(Amtsgericht!O24*Amtsgericht!$B$8/$B$8,'Landgericht Erstinstanz'!O24*'Landgericht Erstinstanz'!$B$8/$B$8,'Landgericht Berufung'!O24*'Landgericht Berufung'!$B$8/$B$8,Oberlandesgericht!O24*Oberlandesgericht!$B$8/$B$8)</f>
        <v>9.493230159025845E-2</v>
      </c>
      <c r="P24" s="3">
        <f>SUM(Amtsgericht!P24*Amtsgericht!$B$8/$B$8,'Landgericht Erstinstanz'!P24*'Landgericht Erstinstanz'!$B$8/$B$8,'Landgericht Berufung'!P24*'Landgericht Berufung'!$B$8/$B$8,Oberlandesgericht!P24*Oberlandesgericht!$B$8/$B$8)</f>
        <v>5.9061558353659914E-2</v>
      </c>
      <c r="Q24" s="3">
        <f>SUM(Amtsgericht!Q24*Amtsgericht!$B$8/$B$8,'Landgericht Erstinstanz'!Q24*'Landgericht Erstinstanz'!$B$8/$B$8,'Landgericht Berufung'!Q24*'Landgericht Berufung'!$B$8/$B$8,Oberlandesgericht!Q24*Oberlandesgericht!$B$8/$B$8)</f>
        <v>7.0159783044430143E-2</v>
      </c>
      <c r="R24" s="3">
        <f>SUM(Amtsgericht!R24*Amtsgericht!$B$8/$B$8,'Landgericht Erstinstanz'!R24*'Landgericht Erstinstanz'!$B$8/$B$8,'Landgericht Berufung'!R24*'Landgericht Berufung'!$B$8/$B$8,Oberlandesgericht!R24*Oberlandesgericht!$B$8/$B$8)</f>
        <v>6.5822428821711132E-2</v>
      </c>
      <c r="S24" s="3">
        <f>SUM(Amtsgericht!S24*Amtsgericht!$B$8/$B$8,'Landgericht Erstinstanz'!S24*'Landgericht Erstinstanz'!$B$8/$B$8,'Landgericht Berufung'!S24*'Landgericht Berufung'!$B$8/$B$8,Oberlandesgericht!S24*Oberlandesgericht!$B$8/$B$8)</f>
        <v>4.3666609886902331E-2</v>
      </c>
      <c r="T24" s="3">
        <f>SUM(Amtsgericht!T24*Amtsgericht!$B$8/$B$8,'Landgericht Erstinstanz'!T24*'Landgericht Erstinstanz'!$B$8/$B$8,'Landgericht Berufung'!T24*'Landgericht Berufung'!$B$8/$B$8,Oberlandesgericht!T24*Oberlandesgericht!$B$8/$B$8)</f>
        <v>7.4815943349811467E-2</v>
      </c>
      <c r="U24" s="3">
        <f>SUM(Amtsgericht!U24*Amtsgericht!$B$8/$B$8,'Landgericht Erstinstanz'!U24*'Landgericht Erstinstanz'!$B$8/$B$8,'Landgericht Berufung'!U24*'Landgericht Berufung'!$B$8/$B$8,Oberlandesgericht!U24*Oberlandesgericht!$B$8/$B$8)</f>
        <v>6.933998839060726E-2</v>
      </c>
      <c r="V24" s="3">
        <f>SUM(Amtsgericht!V24*Amtsgericht!$B$8/$B$8,'Landgericht Erstinstanz'!V24*'Landgericht Erstinstanz'!$B$8/$B$8,'Landgericht Berufung'!V24*'Landgericht Berufung'!$B$8/$B$8,Oberlandesgericht!V24*Oberlandesgericht!$B$8/$B$8)</f>
        <v>6.2637193580469694E-2</v>
      </c>
      <c r="W24" s="3">
        <f>SUM(Amtsgericht!W24*Amtsgericht!$B$8/$B$8,'Landgericht Erstinstanz'!W24*'Landgericht Erstinstanz'!$B$8/$B$8,'Landgericht Berufung'!W24*'Landgericht Berufung'!$B$8/$B$8,Oberlandesgericht!W24*Oberlandesgericht!$B$8/$B$8)</f>
        <v>8.6866586097589488E-2</v>
      </c>
      <c r="X24" s="3">
        <f>SUM(Amtsgericht!X24*Amtsgericht!$B$8/$B$8,'Landgericht Erstinstanz'!X24*'Landgericht Erstinstanz'!$B$8/$B$8,'Landgericht Berufung'!X24*'Landgericht Berufung'!$B$8/$B$8,Oberlandesgericht!X24*Oberlandesgericht!$B$8/$B$8)</f>
        <v>7.6906324185210651E-2</v>
      </c>
      <c r="Y24" s="3">
        <f>SUM(Amtsgericht!Y24*Amtsgericht!$B$8/$B$8,'Landgericht Erstinstanz'!Y24*'Landgericht Erstinstanz'!$B$8/$B$8,'Landgericht Berufung'!Y24*'Landgericht Berufung'!$B$8/$B$8,Oberlandesgericht!Y24*Oberlandesgericht!$B$8/$B$8)</f>
        <v>5.9480654548924185E-2</v>
      </c>
      <c r="Z24" s="3">
        <f>SUM(Amtsgericht!Z24*Amtsgericht!$B$8/$B$8,'Landgericht Erstinstanz'!Z24*'Landgericht Erstinstanz'!$B$8/$B$8,'Landgericht Berufung'!Z24*'Landgericht Berufung'!$B$8/$B$8,Oberlandesgericht!Z24*Oberlandesgericht!$B$8/$B$8)</f>
        <v>0.13084918375382379</v>
      </c>
      <c r="AA24" s="3">
        <f>SUM(Amtsgericht!AA24*Amtsgericht!$B$8/$B$8,'Landgericht Erstinstanz'!AA24*'Landgericht Erstinstanz'!$B$8/$B$8,'Landgericht Berufung'!AA24*'Landgericht Berufung'!$B$8/$B$8,Oberlandesgericht!AA24*Oberlandesgericht!$B$8/$B$8)</f>
        <v>7.7005474452554734E-2</v>
      </c>
      <c r="AB24" s="3">
        <f>SUM(Amtsgericht!AB24*Amtsgericht!$B$8/$B$8,'Landgericht Erstinstanz'!AB24*'Landgericht Erstinstanz'!$B$8/$B$8,'Landgericht Berufung'!AB24*'Landgericht Berufung'!$B$8/$B$8,Oberlandesgericht!AB24*Oberlandesgericht!$B$8/$B$8)</f>
        <v>0.11876100402678334</v>
      </c>
      <c r="AC24" s="3">
        <f>SUM(Amtsgericht!AC24*Amtsgericht!$B$8/$B$8,'Landgericht Erstinstanz'!AC24*'Landgericht Erstinstanz'!$B$8/$B$8,'Landgericht Berufung'!AC24*'Landgericht Berufung'!$B$8/$B$8,Oberlandesgericht!AC24*Oberlandesgericht!$B$8/$B$8)</f>
        <v>4.2637236744467275E-2</v>
      </c>
      <c r="AD24" s="3">
        <f>SUM(Amtsgericht!AD24*Amtsgericht!$B$8/$B$8,'Landgericht Erstinstanz'!AD24*'Landgericht Erstinstanz'!$B$8/$B$8,'Landgericht Berufung'!AD24*'Landgericht Berufung'!$B$8/$B$8,Oberlandesgericht!AD24*Oberlandesgericht!$B$8/$B$8)</f>
        <v>6.9614020760076181E-2</v>
      </c>
      <c r="AE24" s="3">
        <f>SUM(Amtsgericht!AE24*Amtsgericht!$B$8/$B$8,'Landgericht Erstinstanz'!AE24*'Landgericht Erstinstanz'!$B$8/$B$8,'Landgericht Berufung'!AE24*'Landgericht Berufung'!$B$8/$B$8,Oberlandesgericht!AE24*Oberlandesgericht!$B$8/$B$8)</f>
        <v>9.6145193398548698E-2</v>
      </c>
      <c r="AF24" s="4"/>
      <c r="AG24" s="4"/>
      <c r="AH24" s="4"/>
    </row>
    <row r="25" spans="1:34" x14ac:dyDescent="0.2">
      <c r="A25" s="25" t="s">
        <v>118</v>
      </c>
      <c r="B25" s="3">
        <f>SUM(Amtsgericht!B25*Amtsgericht!$B$8/$B$8,'Landgericht Erstinstanz'!B25*'Landgericht Erstinstanz'!$B$8/$B$8,'Landgericht Berufung'!B25*'Landgericht Berufung'!$B$8/$B$8,Oberlandesgericht!B25*Oberlandesgericht!$B$8/$B$8)</f>
        <v>6.7664233576642335E-2</v>
      </c>
      <c r="C25" s="3">
        <f>SUM(Amtsgericht!C25*Amtsgericht!$B$8/$B$8,'Landgericht Erstinstanz'!C25*'Landgericht Erstinstanz'!$B$8/$B$8,'Landgericht Berufung'!C25*'Landgericht Berufung'!$B$8/$B$8,Oberlandesgericht!C25*Oberlandesgericht!$B$8/$B$8)</f>
        <v>3.3674286380052328E-2</v>
      </c>
      <c r="D25" s="3">
        <f>SUM(Amtsgericht!D25*Amtsgericht!$B$8/$B$8,'Landgericht Erstinstanz'!D25*'Landgericht Erstinstanz'!$B$8/$B$8,'Landgericht Berufung'!D25*'Landgericht Berufung'!$B$8/$B$8,Oberlandesgericht!D25*Oberlandesgericht!$B$8/$B$8)</f>
        <v>3.2883761414653517E-2</v>
      </c>
      <c r="E25" s="3">
        <f>SUM(Amtsgericht!E25*Amtsgericht!$B$8/$B$8,'Landgericht Erstinstanz'!E25*'Landgericht Erstinstanz'!$B$8/$B$8,'Landgericht Berufung'!E25*'Landgericht Berufung'!$B$8/$B$8,Oberlandesgericht!E25*Oberlandesgericht!$B$8/$B$8)</f>
        <v>3.5031155421043264E-2</v>
      </c>
      <c r="F25" s="3">
        <f>SUM(Amtsgericht!F25*Amtsgericht!$B$8/$B$8,'Landgericht Erstinstanz'!F25*'Landgericht Erstinstanz'!$B$8/$B$8,'Landgericht Berufung'!F25*'Landgericht Berufung'!$B$8/$B$8,Oberlandesgericht!F25*Oberlandesgericht!$B$8/$B$8)</f>
        <v>8.17632602960746E-2</v>
      </c>
      <c r="G25" s="3">
        <f>SUM(Amtsgericht!G25*Amtsgericht!$B$8/$B$8,'Landgericht Erstinstanz'!G25*'Landgericht Erstinstanz'!$B$8/$B$8,'Landgericht Berufung'!G25*'Landgericht Berufung'!$B$8/$B$8,Oberlandesgericht!G25*Oberlandesgericht!$B$8/$B$8)</f>
        <v>8.2990581587002593E-2</v>
      </c>
      <c r="H25" s="3">
        <f>SUM(Amtsgericht!H25*Amtsgericht!$B$8/$B$8,'Landgericht Erstinstanz'!H25*'Landgericht Erstinstanz'!$B$8/$B$8,'Landgericht Berufung'!H25*'Landgericht Berufung'!$B$8/$B$8,Oberlandesgericht!H25*Oberlandesgericht!$B$8/$B$8)</f>
        <v>7.0612748052411883E-2</v>
      </c>
      <c r="I25" s="3">
        <f>SUM(Amtsgericht!I25*Amtsgericht!$B$8/$B$8,'Landgericht Erstinstanz'!I25*'Landgericht Erstinstanz'!$B$8/$B$8,'Landgericht Berufung'!I25*'Landgericht Berufung'!$B$8/$B$8,Oberlandesgericht!I25*Oberlandesgericht!$B$8/$B$8)</f>
        <v>7.8843065693430664E-2</v>
      </c>
      <c r="J25" s="3">
        <f>SUM(Amtsgericht!J25*Amtsgericht!$B$8/$B$8,'Landgericht Erstinstanz'!J25*'Landgericht Erstinstanz'!$B$8/$B$8,'Landgericht Berufung'!J25*'Landgericht Berufung'!$B$8/$B$8,Oberlandesgericht!J25*Oberlandesgericht!$B$8/$B$8)</f>
        <v>6.4879100184803168E-2</v>
      </c>
      <c r="K25" s="3">
        <f>SUM(Amtsgericht!K25*Amtsgericht!$B$8/$B$8,'Landgericht Erstinstanz'!K25*'Landgericht Erstinstanz'!$B$8/$B$8,'Landgericht Berufung'!K25*'Landgericht Berufung'!$B$8/$B$8,Oberlandesgericht!K25*Oberlandesgericht!$B$8/$B$8)</f>
        <v>8.3667137538096181E-2</v>
      </c>
      <c r="L25" s="3">
        <f>SUM(Amtsgericht!L25*Amtsgericht!$B$8/$B$8,'Landgericht Erstinstanz'!L25*'Landgericht Erstinstanz'!$B$8/$B$8,'Landgericht Berufung'!L25*'Landgericht Berufung'!$B$8/$B$8,Oberlandesgericht!L25*Oberlandesgericht!$B$8/$B$8)</f>
        <v>0.11525823837581818</v>
      </c>
      <c r="M25" s="3">
        <f>SUM(Amtsgericht!M25*Amtsgericht!$B$8/$B$8,'Landgericht Erstinstanz'!M25*'Landgericht Erstinstanz'!$B$8/$B$8,'Landgericht Berufung'!M25*'Landgericht Berufung'!$B$8/$B$8,Oberlandesgericht!M25*Oberlandesgericht!$B$8/$B$8)</f>
        <v>9.1068128183763988E-2</v>
      </c>
      <c r="N25" s="3">
        <f>SUM(Amtsgericht!N25*Amtsgericht!$B$8/$B$8,'Landgericht Erstinstanz'!N25*'Landgericht Erstinstanz'!$B$8/$B$8,'Landgericht Berufung'!N25*'Landgericht Berufung'!$B$8/$B$8,Oberlandesgericht!N25*Oberlandesgericht!$B$8/$B$8)</f>
        <v>8.472942416849405E-2</v>
      </c>
      <c r="O25" s="3">
        <f>SUM(Amtsgericht!O25*Amtsgericht!$B$8/$B$8,'Landgericht Erstinstanz'!O25*'Landgericht Erstinstanz'!$B$8/$B$8,'Landgericht Berufung'!O25*'Landgericht Berufung'!$B$8/$B$8,Oberlandesgericht!O25*Oberlandesgericht!$B$8/$B$8)</f>
        <v>9.5960935972856612E-2</v>
      </c>
      <c r="P25" s="3">
        <f>SUM(Amtsgericht!P25*Amtsgericht!$B$8/$B$8,'Landgericht Erstinstanz'!P25*'Landgericht Erstinstanz'!$B$8/$B$8,'Landgericht Berufung'!P25*'Landgericht Berufung'!$B$8/$B$8,Oberlandesgericht!P25*Oberlandesgericht!$B$8/$B$8)</f>
        <v>5.8907616316978384E-2</v>
      </c>
      <c r="Q25" s="3">
        <f>SUM(Amtsgericht!Q25*Amtsgericht!$B$8/$B$8,'Landgericht Erstinstanz'!Q25*'Landgericht Erstinstanz'!$B$8/$B$8,'Landgericht Berufung'!Q25*'Landgericht Berufung'!$B$8/$B$8,Oberlandesgericht!Q25*Oberlandesgericht!$B$8/$B$8)</f>
        <v>7.4072132430376941E-2</v>
      </c>
      <c r="R25" s="3">
        <f>SUM(Amtsgericht!R25*Amtsgericht!$B$8/$B$8,'Landgericht Erstinstanz'!R25*'Landgericht Erstinstanz'!$B$8/$B$8,'Landgericht Berufung'!R25*'Landgericht Berufung'!$B$8/$B$8,Oberlandesgericht!R25*Oberlandesgericht!$B$8/$B$8)</f>
        <v>6.7705502775081333E-2</v>
      </c>
      <c r="S25" s="3">
        <f>SUM(Amtsgericht!S25*Amtsgericht!$B$8/$B$8,'Landgericht Erstinstanz'!S25*'Landgericht Erstinstanz'!$B$8/$B$8,'Landgericht Berufung'!S25*'Landgericht Berufung'!$B$8/$B$8,Oberlandesgericht!S25*Oberlandesgericht!$B$8/$B$8)</f>
        <v>3.9258057443318846E-2</v>
      </c>
      <c r="T25" s="3">
        <f>SUM(Amtsgericht!T25*Amtsgericht!$B$8/$B$8,'Landgericht Erstinstanz'!T25*'Landgericht Erstinstanz'!$B$8/$B$8,'Landgericht Berufung'!T25*'Landgericht Berufung'!$B$8/$B$8,Oberlandesgericht!T25*Oberlandesgericht!$B$8/$B$8)</f>
        <v>6.6816460205927033E-2</v>
      </c>
      <c r="U25" s="3">
        <f>SUM(Amtsgericht!U25*Amtsgericht!$B$8/$B$8,'Landgericht Erstinstanz'!U25*'Landgericht Erstinstanz'!$B$8/$B$8,'Landgericht Berufung'!U25*'Landgericht Berufung'!$B$8/$B$8,Oberlandesgericht!U25*Oberlandesgericht!$B$8/$B$8)</f>
        <v>5.5596929840027266E-2</v>
      </c>
      <c r="V25" s="3">
        <f>SUM(Amtsgericht!V25*Amtsgericht!$B$8/$B$8,'Landgericht Erstinstanz'!V25*'Landgericht Erstinstanz'!$B$8/$B$8,'Landgericht Berufung'!V25*'Landgericht Berufung'!$B$8/$B$8,Oberlandesgericht!V25*Oberlandesgericht!$B$8/$B$8)</f>
        <v>5.5513222060788271E-2</v>
      </c>
      <c r="W25" s="3">
        <f>SUM(Amtsgericht!W25*Amtsgericht!$B$8/$B$8,'Landgericht Erstinstanz'!W25*'Landgericht Erstinstanz'!$B$8/$B$8,'Landgericht Berufung'!W25*'Landgericht Berufung'!$B$8/$B$8,Oberlandesgericht!W25*Oberlandesgericht!$B$8/$B$8)</f>
        <v>7.9544341824320963E-2</v>
      </c>
      <c r="X25" s="3">
        <f>SUM(Amtsgericht!X25*Amtsgericht!$B$8/$B$8,'Landgericht Erstinstanz'!X25*'Landgericht Erstinstanz'!$B$8/$B$8,'Landgericht Berufung'!X25*'Landgericht Berufung'!$B$8/$B$8,Oberlandesgericht!X25*Oberlandesgericht!$B$8/$B$8)</f>
        <v>3.2965189803208124E-2</v>
      </c>
      <c r="Y25" s="3">
        <f>SUM(Amtsgericht!Y25*Amtsgericht!$B$8/$B$8,'Landgericht Erstinstanz'!Y25*'Landgericht Erstinstanz'!$B$8/$B$8,'Landgericht Berufung'!Y25*'Landgericht Berufung'!$B$8/$B$8,Oberlandesgericht!Y25*Oberlandesgericht!$B$8/$B$8)</f>
        <v>3.514422021850102E-2</v>
      </c>
      <c r="Z25" s="3">
        <f>SUM(Amtsgericht!Z25*Amtsgericht!$B$8/$B$8,'Landgericht Erstinstanz'!Z25*'Landgericht Erstinstanz'!$B$8/$B$8,'Landgericht Berufung'!Z25*'Landgericht Berufung'!$B$8/$B$8,Oberlandesgericht!Z25*Oberlandesgericht!$B$8/$B$8)</f>
        <v>1.210830784141503E-2</v>
      </c>
      <c r="AA25" s="3">
        <f>SUM(Amtsgericht!AA25*Amtsgericht!$B$8/$B$8,'Landgericht Erstinstanz'!AA25*'Landgericht Erstinstanz'!$B$8/$B$8,'Landgericht Berufung'!AA25*'Landgericht Berufung'!$B$8/$B$8,Oberlandesgericht!AA25*Oberlandesgericht!$B$8/$B$8)</f>
        <v>8.5734157266091571E-2</v>
      </c>
      <c r="AB25" s="3">
        <f>SUM(Amtsgericht!AB25*Amtsgericht!$B$8/$B$8,'Landgericht Erstinstanz'!AB25*'Landgericht Erstinstanz'!$B$8/$B$8,'Landgericht Berufung'!AB25*'Landgericht Berufung'!$B$8/$B$8,Oberlandesgericht!AB25*Oberlandesgericht!$B$8/$B$8)</f>
        <v>4.2286307776217613E-2</v>
      </c>
      <c r="AC25" s="3">
        <f>SUM(Amtsgericht!AC25*Amtsgericht!$B$8/$B$8,'Landgericht Erstinstanz'!AC25*'Landgericht Erstinstanz'!$B$8/$B$8,'Landgericht Berufung'!AC25*'Landgericht Berufung'!$B$8/$B$8,Oberlandesgericht!AC25*Oberlandesgericht!$B$8/$B$8)</f>
        <v>5.6501270978702153E-2</v>
      </c>
      <c r="AD25" s="3">
        <f>SUM(Amtsgericht!AD25*Amtsgericht!$B$8/$B$8,'Landgericht Erstinstanz'!AD25*'Landgericht Erstinstanz'!$B$8/$B$8,'Landgericht Berufung'!AD25*'Landgericht Berufung'!$B$8/$B$8,Oberlandesgericht!AD25*Oberlandesgericht!$B$8/$B$8)</f>
        <v>8.2337802139872796E-2</v>
      </c>
      <c r="AE25" s="3">
        <f>SUM(Amtsgericht!AE25*Amtsgericht!$B$8/$B$8,'Landgericht Erstinstanz'!AE25*'Landgericht Erstinstanz'!$B$8/$B$8,'Landgericht Berufung'!AE25*'Landgericht Berufung'!$B$8/$B$8,Oberlandesgericht!AE25*Oberlandesgericht!$B$8/$B$8)</f>
        <v>8.9876115760857925E-2</v>
      </c>
      <c r="AF25" s="4"/>
      <c r="AG25" s="4"/>
      <c r="AH25" s="4"/>
    </row>
    <row r="26" spans="1:34" x14ac:dyDescent="0.2">
      <c r="A26" s="25" t="s">
        <v>119</v>
      </c>
      <c r="B26" s="3">
        <f>SUM(Amtsgericht!B26*Amtsgericht!$B$8/$B$8,'Landgericht Erstinstanz'!B26*'Landgericht Erstinstanz'!$B$8/$B$8,'Landgericht Berufung'!B26*'Landgericht Berufung'!$B$8/$B$8,Oberlandesgericht!B26*Oberlandesgericht!$B$8/$B$8)</f>
        <v>2.0583941605839418E-2</v>
      </c>
      <c r="C26" s="3">
        <f>SUM(Amtsgericht!C26*Amtsgericht!$B$8/$B$8,'Landgericht Erstinstanz'!C26*'Landgericht Erstinstanz'!$B$8/$B$8,'Landgericht Berufung'!C26*'Landgericht Berufung'!$B$8/$B$8,Oberlandesgericht!C26*Oberlandesgericht!$B$8/$B$8)</f>
        <v>7.269101638126373E-3</v>
      </c>
      <c r="D26" s="3">
        <f>SUM(Amtsgericht!D26*Amtsgericht!$B$8/$B$8,'Landgericht Erstinstanz'!D26*'Landgericht Erstinstanz'!$B$8/$B$8,'Landgericht Berufung'!D26*'Landgericht Berufung'!$B$8/$B$8,Oberlandesgericht!D26*Oberlandesgericht!$B$8/$B$8)</f>
        <v>1.0629310081544148E-2</v>
      </c>
      <c r="E26" s="3">
        <f>SUM(Amtsgericht!E26*Amtsgericht!$B$8/$B$8,'Landgericht Erstinstanz'!E26*'Landgericht Erstinstanz'!$B$8/$B$8,'Landgericht Berufung'!E26*'Landgericht Berufung'!$B$8/$B$8,Oberlandesgericht!E26*Oberlandesgericht!$B$8/$B$8)</f>
        <v>0</v>
      </c>
      <c r="F26" s="3">
        <f>SUM(Amtsgericht!F26*Amtsgericht!$B$8/$B$8,'Landgericht Erstinstanz'!F26*'Landgericht Erstinstanz'!$B$8/$B$8,'Landgericht Berufung'!F26*'Landgericht Berufung'!$B$8/$B$8,Oberlandesgericht!F26*Oberlandesgericht!$B$8/$B$8)</f>
        <v>2.3643133466160753E-2</v>
      </c>
      <c r="G26" s="3">
        <f>SUM(Amtsgericht!G26*Amtsgericht!$B$8/$B$8,'Landgericht Erstinstanz'!G26*'Landgericht Erstinstanz'!$B$8/$B$8,'Landgericht Berufung'!G26*'Landgericht Berufung'!$B$8/$B$8,Oberlandesgericht!G26*Oberlandesgericht!$B$8/$B$8)</f>
        <v>3.0885065928890981E-2</v>
      </c>
      <c r="H26" s="3">
        <f>SUM(Amtsgericht!H26*Amtsgericht!$B$8/$B$8,'Landgericht Erstinstanz'!H26*'Landgericht Erstinstanz'!$B$8/$B$8,'Landgericht Berufung'!H26*'Landgericht Berufung'!$B$8/$B$8,Oberlandesgericht!H26*Oberlandesgericht!$B$8/$B$8)</f>
        <v>4.3574633362351836E-3</v>
      </c>
      <c r="I26" s="3">
        <f>SUM(Amtsgericht!I26*Amtsgericht!$B$8/$B$8,'Landgericht Erstinstanz'!I26*'Landgericht Erstinstanz'!$B$8/$B$8,'Landgericht Berufung'!I26*'Landgericht Berufung'!$B$8/$B$8,Oberlandesgericht!I26*Oberlandesgericht!$B$8/$B$8)</f>
        <v>1.6962982273201251E-2</v>
      </c>
      <c r="J26" s="3">
        <f>SUM(Amtsgericht!J26*Amtsgericht!$B$8/$B$8,'Landgericht Erstinstanz'!J26*'Landgericht Erstinstanz'!$B$8/$B$8,'Landgericht Berufung'!J26*'Landgericht Berufung'!$B$8/$B$8,Oberlandesgericht!J26*Oberlandesgericht!$B$8/$B$8)</f>
        <v>2.0449868276776993E-2</v>
      </c>
      <c r="K26" s="3">
        <f>SUM(Amtsgericht!K26*Amtsgericht!$B$8/$B$8,'Landgericht Erstinstanz'!K26*'Landgericht Erstinstanz'!$B$8/$B$8,'Landgericht Berufung'!K26*'Landgericht Berufung'!$B$8/$B$8,Oberlandesgericht!K26*Oberlandesgericht!$B$8/$B$8)</f>
        <v>2.5320002453536161E-2</v>
      </c>
      <c r="L26" s="3">
        <f>SUM(Amtsgericht!L26*Amtsgericht!$B$8/$B$8,'Landgericht Erstinstanz'!L26*'Landgericht Erstinstanz'!$B$8/$B$8,'Landgericht Berufung'!L26*'Landgericht Berufung'!$B$8/$B$8,Oberlandesgericht!L26*Oberlandesgericht!$B$8/$B$8)</f>
        <v>2.288980740480169E-2</v>
      </c>
      <c r="M26" s="3">
        <f>SUM(Amtsgericht!M26*Amtsgericht!$B$8/$B$8,'Landgericht Erstinstanz'!M26*'Landgericht Erstinstanz'!$B$8/$B$8,'Landgericht Berufung'!M26*'Landgericht Berufung'!$B$8/$B$8,Oberlandesgericht!M26*Oberlandesgericht!$B$8/$B$8)</f>
        <v>8.6357000663569994E-3</v>
      </c>
      <c r="N26" s="3">
        <f>SUM(Amtsgericht!N26*Amtsgericht!$B$8/$B$8,'Landgericht Erstinstanz'!N26*'Landgericht Erstinstanz'!$B$8/$B$8,'Landgericht Berufung'!N26*'Landgericht Berufung'!$B$8/$B$8,Oberlandesgericht!N26*Oberlandesgericht!$B$8/$B$8)</f>
        <v>4.1019909696204102E-2</v>
      </c>
      <c r="O26" s="3">
        <f>SUM(Amtsgericht!O26*Amtsgericht!$B$8/$B$8,'Landgericht Erstinstanz'!O26*'Landgericht Erstinstanz'!$B$8/$B$8,'Landgericht Berufung'!O26*'Landgericht Berufung'!$B$8/$B$8,Oberlandesgericht!O26*Oberlandesgericht!$B$8/$B$8)</f>
        <v>2.5317378251775213E-2</v>
      </c>
      <c r="P26" s="3">
        <f>SUM(Amtsgericht!P26*Amtsgericht!$B$8/$B$8,'Landgericht Erstinstanz'!P26*'Landgericht Erstinstanz'!$B$8/$B$8,'Landgericht Berufung'!P26*'Landgericht Berufung'!$B$8/$B$8,Oberlandesgericht!P26*Oberlandesgericht!$B$8/$B$8)</f>
        <v>1.9451089834894294E-2</v>
      </c>
      <c r="Q26" s="3">
        <f>SUM(Amtsgericht!Q26*Amtsgericht!$B$8/$B$8,'Landgericht Erstinstanz'!Q26*'Landgericht Erstinstanz'!$B$8/$B$8,'Landgericht Berufung'!Q26*'Landgericht Berufung'!$B$8/$B$8,Oberlandesgericht!Q26*Oberlandesgericht!$B$8/$B$8)</f>
        <v>3.5822319359777741E-2</v>
      </c>
      <c r="R26" s="3">
        <f>SUM(Amtsgericht!R26*Amtsgericht!$B$8/$B$8,'Landgericht Erstinstanz'!R26*'Landgericht Erstinstanz'!$B$8/$B$8,'Landgericht Berufung'!R26*'Landgericht Berufung'!$B$8/$B$8,Oberlandesgericht!R26*Oberlandesgericht!$B$8/$B$8)</f>
        <v>1.0869735095868404E-2</v>
      </c>
      <c r="S26" s="3">
        <f>SUM(Amtsgericht!S26*Amtsgericht!$B$8/$B$8,'Landgericht Erstinstanz'!S26*'Landgericht Erstinstanz'!$B$8/$B$8,'Landgericht Berufung'!S26*'Landgericht Berufung'!$B$8/$B$8,Oberlandesgericht!S26*Oberlandesgericht!$B$8/$B$8)</f>
        <v>1.4137669645968298E-2</v>
      </c>
      <c r="T26" s="3">
        <f>SUM(Amtsgericht!T26*Amtsgericht!$B$8/$B$8,'Landgericht Erstinstanz'!T26*'Landgericht Erstinstanz'!$B$8/$B$8,'Landgericht Berufung'!T26*'Landgericht Berufung'!$B$8/$B$8,Oberlandesgericht!T26*Oberlandesgericht!$B$8/$B$8)</f>
        <v>1.6801439068930987E-2</v>
      </c>
      <c r="U26" s="3">
        <f>SUM(Amtsgericht!U26*Amtsgericht!$B$8/$B$8,'Landgericht Erstinstanz'!U26*'Landgericht Erstinstanz'!$B$8/$B$8,'Landgericht Berufung'!U26*'Landgericht Berufung'!$B$8/$B$8,Oberlandesgericht!U26*Oberlandesgericht!$B$8/$B$8)</f>
        <v>2.7218889946754119E-2</v>
      </c>
      <c r="V26" s="3">
        <f>SUM(Amtsgericht!V26*Amtsgericht!$B$8/$B$8,'Landgericht Erstinstanz'!V26*'Landgericht Erstinstanz'!$B$8/$B$8,'Landgericht Berufung'!V26*'Landgericht Berufung'!$B$8/$B$8,Oberlandesgericht!V26*Oberlandesgericht!$B$8/$B$8)</f>
        <v>9.3169286328822903E-3</v>
      </c>
      <c r="W26" s="3">
        <f>SUM(Amtsgericht!W26*Amtsgericht!$B$8/$B$8,'Landgericht Erstinstanz'!W26*'Landgericht Erstinstanz'!$B$8/$B$8,'Landgericht Berufung'!W26*'Landgericht Berufung'!$B$8/$B$8,Oberlandesgericht!W26*Oberlandesgericht!$B$8/$B$8)</f>
        <v>1.9059214267293921E-2</v>
      </c>
      <c r="X26" s="3">
        <f>SUM(Amtsgericht!X26*Amtsgericht!$B$8/$B$8,'Landgericht Erstinstanz'!X26*'Landgericht Erstinstanz'!$B$8/$B$8,'Landgericht Berufung'!X26*'Landgericht Berufung'!$B$8/$B$8,Oberlandesgericht!X26*Oberlandesgericht!$B$8/$B$8)</f>
        <v>1.2934850132008075E-3</v>
      </c>
      <c r="Y26" s="3">
        <f>SUM(Amtsgericht!Y26*Amtsgericht!$B$8/$B$8,'Landgericht Erstinstanz'!Y26*'Landgericht Erstinstanz'!$B$8/$B$8,'Landgericht Berufung'!Y26*'Landgericht Berufung'!$B$8/$B$8,Oberlandesgericht!Y26*Oberlandesgericht!$B$8/$B$8)</f>
        <v>0</v>
      </c>
      <c r="Z26" s="3">
        <f>SUM(Amtsgericht!Z26*Amtsgericht!$B$8/$B$8,'Landgericht Erstinstanz'!Z26*'Landgericht Erstinstanz'!$B$8/$B$8,'Landgericht Berufung'!Z26*'Landgericht Berufung'!$B$8/$B$8,Oberlandesgericht!Z26*Oberlandesgericht!$B$8/$B$8)</f>
        <v>2.018051306902505E-3</v>
      </c>
      <c r="AA26" s="3">
        <f>SUM(Amtsgericht!AA26*Amtsgericht!$B$8/$B$8,'Landgericht Erstinstanz'!AA26*'Landgericht Erstinstanz'!$B$8/$B$8,'Landgericht Berufung'!AA26*'Landgericht Berufung'!$B$8/$B$8,Oberlandesgericht!AA26*Oberlandesgericht!$B$8/$B$8)</f>
        <v>1.4185218978102189E-2</v>
      </c>
      <c r="AB26" s="3">
        <f>SUM(Amtsgericht!AB26*Amtsgericht!$B$8/$B$8,'Landgericht Erstinstanz'!AB26*'Landgericht Erstinstanz'!$B$8/$B$8,'Landgericht Berufung'!AB26*'Landgericht Berufung'!$B$8/$B$8,Oberlandesgericht!AB26*Oberlandesgericht!$B$8/$B$8)</f>
        <v>2.1254940642660695E-2</v>
      </c>
      <c r="AC26" s="3">
        <f>SUM(Amtsgericht!AC26*Amtsgericht!$B$8/$B$8,'Landgericht Erstinstanz'!AC26*'Landgericht Erstinstanz'!$B$8/$B$8,'Landgericht Berufung'!AC26*'Landgericht Berufung'!$B$8/$B$8,Oberlandesgericht!AC26*Oberlandesgericht!$B$8/$B$8)</f>
        <v>1.7039049458282871E-2</v>
      </c>
      <c r="AD26" s="3">
        <f>SUM(Amtsgericht!AD26*Amtsgericht!$B$8/$B$8,'Landgericht Erstinstanz'!AD26*'Landgericht Erstinstanz'!$B$8/$B$8,'Landgericht Berufung'!AD26*'Landgericht Berufung'!$B$8/$B$8,Oberlandesgericht!AD26*Oberlandesgericht!$B$8/$B$8)</f>
        <v>3.1553332430398706E-2</v>
      </c>
      <c r="AE26" s="3">
        <f>SUM(Amtsgericht!AE26*Amtsgericht!$B$8/$B$8,'Landgericht Erstinstanz'!AE26*'Landgericht Erstinstanz'!$B$8/$B$8,'Landgericht Berufung'!AE26*'Landgericht Berufung'!$B$8/$B$8,Oberlandesgericht!AE26*Oberlandesgericht!$B$8/$B$8)</f>
        <v>4.2172067983817452E-2</v>
      </c>
      <c r="AF26" s="4"/>
      <c r="AG26" s="4"/>
      <c r="AH26" s="4"/>
    </row>
    <row r="27" spans="1:34" x14ac:dyDescent="0.2">
      <c r="A27" s="25" t="s">
        <v>120</v>
      </c>
      <c r="B27" s="3">
        <f>SUM(Amtsgericht!B27*Amtsgericht!$B$8/$B$8,'Landgericht Erstinstanz'!B27*'Landgericht Erstinstanz'!$B$8/$B$8,'Landgericht Berufung'!B27*'Landgericht Berufung'!$B$8/$B$8,Oberlandesgericht!B27*Oberlandesgericht!$B$8/$B$8)</f>
        <v>1.7883211678832115E-2</v>
      </c>
      <c r="C27" s="3">
        <f>SUM(Amtsgericht!C27*Amtsgericht!$B$8/$B$8,'Landgericht Erstinstanz'!C27*'Landgericht Erstinstanz'!$B$8/$B$8,'Landgericht Berufung'!C27*'Landgericht Berufung'!$B$8/$B$8,Oberlandesgericht!C27*Oberlandesgericht!$B$8/$B$8)</f>
        <v>1.2832463455501415E-3</v>
      </c>
      <c r="D27" s="3">
        <f>SUM(Amtsgericht!D27*Amtsgericht!$B$8/$B$8,'Landgericht Erstinstanz'!D27*'Landgericht Erstinstanz'!$B$8/$B$8,'Landgericht Berufung'!D27*'Landgericht Berufung'!$B$8/$B$8,Oberlandesgericht!D27*Oberlandesgericht!$B$8/$B$8)</f>
        <v>1.3566258436917816E-3</v>
      </c>
      <c r="E27" s="3">
        <f>SUM(Amtsgericht!E27*Amtsgericht!$B$8/$B$8,'Landgericht Erstinstanz'!E27*'Landgericht Erstinstanz'!$B$8/$B$8,'Landgericht Berufung'!E27*'Landgericht Berufung'!$B$8/$B$8,Oberlandesgericht!E27*Oberlandesgericht!$B$8/$B$8)</f>
        <v>0</v>
      </c>
      <c r="F27" s="3">
        <f>SUM(Amtsgericht!F27*Amtsgericht!$B$8/$B$8,'Landgericht Erstinstanz'!F27*'Landgericht Erstinstanz'!$B$8/$B$8,'Landgericht Berufung'!F27*'Landgericht Berufung'!$B$8/$B$8,Oberlandesgericht!F27*Oberlandesgericht!$B$8/$B$8)</f>
        <v>1.7471271447161665E-2</v>
      </c>
      <c r="G27" s="3">
        <f>SUM(Amtsgericht!G27*Amtsgericht!$B$8/$B$8,'Landgericht Erstinstanz'!G27*'Landgericht Erstinstanz'!$B$8/$B$8,'Landgericht Berufung'!G27*'Landgericht Berufung'!$B$8/$B$8,Oberlandesgericht!G27*Oberlandesgericht!$B$8/$B$8)</f>
        <v>1.1874087591240876E-2</v>
      </c>
      <c r="H27" s="3">
        <f>SUM(Amtsgericht!H27*Amtsgericht!$B$8/$B$8,'Landgericht Erstinstanz'!H27*'Landgericht Erstinstanz'!$B$8/$B$8,'Landgericht Berufung'!H27*'Landgericht Berufung'!$B$8/$B$8,Oberlandesgericht!H27*Oberlandesgericht!$B$8/$B$8)</f>
        <v>2.9805358378535238E-2</v>
      </c>
      <c r="I27" s="3">
        <f>SUM(Amtsgericht!I27*Amtsgericht!$B$8/$B$8,'Landgericht Erstinstanz'!I27*'Landgericht Erstinstanz'!$B$8/$B$8,'Landgericht Berufung'!I27*'Landgericht Berufung'!$B$8/$B$8,Oberlandesgericht!I27*Oberlandesgericht!$B$8/$B$8)</f>
        <v>1.6962982273201251E-2</v>
      </c>
      <c r="J27" s="3">
        <f>SUM(Amtsgericht!J27*Amtsgericht!$B$8/$B$8,'Landgericht Erstinstanz'!J27*'Landgericht Erstinstanz'!$B$8/$B$8,'Landgericht Berufung'!J27*'Landgericht Berufung'!$B$8/$B$8,Oberlandesgericht!J27*Oberlandesgericht!$B$8/$B$8)</f>
        <v>5.7046295097638935E-2</v>
      </c>
      <c r="K27" s="3">
        <f>SUM(Amtsgericht!K27*Amtsgericht!$B$8/$B$8,'Landgericht Erstinstanz'!K27*'Landgericht Erstinstanz'!$B$8/$B$8,'Landgericht Berufung'!K27*'Landgericht Berufung'!$B$8/$B$8,Oberlandesgericht!K27*Oberlandesgericht!$B$8/$B$8)</f>
        <v>3.4389182102735422E-2</v>
      </c>
      <c r="L27" s="3">
        <f>SUM(Amtsgericht!L27*Amtsgericht!$B$8/$B$8,'Landgericht Erstinstanz'!L27*'Landgericht Erstinstanz'!$B$8/$B$8,'Landgericht Berufung'!L27*'Landgericht Berufung'!$B$8/$B$8,Oberlandesgericht!L27*Oberlandesgericht!$B$8/$B$8)</f>
        <v>5.7224518512004226E-3</v>
      </c>
      <c r="M27" s="3">
        <f>SUM(Amtsgericht!M27*Amtsgericht!$B$8/$B$8,'Landgericht Erstinstanz'!M27*'Landgericht Erstinstanz'!$B$8/$B$8,'Landgericht Berufung'!M27*'Landgericht Berufung'!$B$8/$B$8,Oberlandesgericht!M27*Oberlandesgericht!$B$8/$B$8)</f>
        <v>3.4542800265427998E-2</v>
      </c>
      <c r="N27" s="3">
        <f>SUM(Amtsgericht!N27*Amtsgericht!$B$8/$B$8,'Landgericht Erstinstanz'!N27*'Landgericht Erstinstanz'!$B$8/$B$8,'Landgericht Berufung'!N27*'Landgericht Berufung'!$B$8/$B$8,Oberlandesgericht!N27*Oberlandesgericht!$B$8/$B$8)</f>
        <v>8.0245168599184943E-2</v>
      </c>
      <c r="O27" s="3">
        <f>SUM(Amtsgericht!O27*Amtsgericht!$B$8/$B$8,'Landgericht Erstinstanz'!O27*'Landgericht Erstinstanz'!$B$8/$B$8,'Landgericht Berufung'!O27*'Landgericht Berufung'!$B$8/$B$8,Oberlandesgericht!O27*Oberlandesgericht!$B$8/$B$8)</f>
        <v>1.3910127371857052E-2</v>
      </c>
      <c r="P27" s="3">
        <f>SUM(Amtsgericht!P27*Amtsgericht!$B$8/$B$8,'Landgericht Erstinstanz'!P27*'Landgericht Erstinstanz'!$B$8/$B$8,'Landgericht Berufung'!P27*'Landgericht Berufung'!$B$8/$B$8,Oberlandesgericht!P27*Oberlandesgericht!$B$8/$B$8)</f>
        <v>1.4095159324264001E-2</v>
      </c>
      <c r="Q27" s="3">
        <f>SUM(Amtsgericht!Q27*Amtsgericht!$B$8/$B$8,'Landgericht Erstinstanz'!Q27*'Landgericht Erstinstanz'!$B$8/$B$8,'Landgericht Berufung'!Q27*'Landgericht Berufung'!$B$8/$B$8,Oberlandesgericht!Q27*Oberlandesgericht!$B$8/$B$8)</f>
        <v>2.5548065683819891E-2</v>
      </c>
      <c r="R27" s="3">
        <f>SUM(Amtsgericht!R27*Amtsgericht!$B$8/$B$8,'Landgericht Erstinstanz'!R27*'Landgericht Erstinstanz'!$B$8/$B$8,'Landgericht Berufung'!R27*'Landgericht Berufung'!$B$8/$B$8,Oberlandesgericht!R27*Oberlandesgericht!$B$8/$B$8)</f>
        <v>1.3015403005154032E-2</v>
      </c>
      <c r="S27" s="3">
        <f>SUM(Amtsgericht!S27*Amtsgericht!$B$8/$B$8,'Landgericht Erstinstanz'!S27*'Landgericht Erstinstanz'!$B$8/$B$8,'Landgericht Berufung'!S27*'Landgericht Berufung'!$B$8/$B$8,Oberlandesgericht!S27*Oberlandesgericht!$B$8/$B$8)</f>
        <v>4.6001307859528818E-3</v>
      </c>
      <c r="T27" s="3">
        <f>SUM(Amtsgericht!T27*Amtsgericht!$B$8/$B$8,'Landgericht Erstinstanz'!T27*'Landgericht Erstinstanz'!$B$8/$B$8,'Landgericht Berufung'!T27*'Landgericht Berufung'!$B$8/$B$8,Oberlandesgericht!T27*Oberlandesgericht!$B$8/$B$8)</f>
        <v>1.4415324862326341E-2</v>
      </c>
      <c r="U27" s="3">
        <f>SUM(Amtsgericht!U27*Amtsgericht!$B$8/$B$8,'Landgericht Erstinstanz'!U27*'Landgericht Erstinstanz'!$B$8/$B$8,'Landgericht Berufung'!U27*'Landgericht Berufung'!$B$8/$B$8,Oberlandesgericht!U27*Oberlandesgericht!$B$8/$B$8)</f>
        <v>2.6281785911585975E-2</v>
      </c>
      <c r="V27" s="3">
        <f>SUM(Amtsgericht!V27*Amtsgericht!$B$8/$B$8,'Landgericht Erstinstanz'!V27*'Landgericht Erstinstanz'!$B$8/$B$8,'Landgericht Berufung'!V27*'Landgericht Berufung'!$B$8/$B$8,Oberlandesgericht!V27*Oberlandesgericht!$B$8/$B$8)</f>
        <v>4.8929630459317447E-3</v>
      </c>
      <c r="W27" s="3">
        <f>SUM(Amtsgericht!W27*Amtsgericht!$B$8/$B$8,'Landgericht Erstinstanz'!W27*'Landgericht Erstinstanz'!$B$8/$B$8,'Landgericht Berufung'!W27*'Landgericht Berufung'!$B$8/$B$8,Oberlandesgericht!W27*Oberlandesgericht!$B$8/$B$8)</f>
        <v>1.8171031492418017E-2</v>
      </c>
      <c r="X27" s="3">
        <f>SUM(Amtsgericht!X27*Amtsgericht!$B$8/$B$8,'Landgericht Erstinstanz'!X27*'Landgericht Erstinstanz'!$B$8/$B$8,'Landgericht Berufung'!X27*'Landgericht Berufung'!$B$8/$B$8,Oberlandesgericht!X27*Oberlandesgericht!$B$8/$B$8)</f>
        <v>0</v>
      </c>
      <c r="Y27" s="3">
        <f>SUM(Amtsgericht!Y27*Amtsgericht!$B$8/$B$8,'Landgericht Erstinstanz'!Y27*'Landgericht Erstinstanz'!$B$8/$B$8,'Landgericht Berufung'!Y27*'Landgericht Berufung'!$B$8/$B$8,Oberlandesgericht!Y27*Oberlandesgericht!$B$8/$B$8)</f>
        <v>0</v>
      </c>
      <c r="Z27" s="3">
        <f>SUM(Amtsgericht!Z27*Amtsgericht!$B$8/$B$8,'Landgericht Erstinstanz'!Z27*'Landgericht Erstinstanz'!$B$8/$B$8,'Landgericht Berufung'!Z27*'Landgericht Berufung'!$B$8/$B$8,Oberlandesgericht!Z27*Oberlandesgericht!$B$8/$B$8)</f>
        <v>0</v>
      </c>
      <c r="AA27" s="3">
        <f>SUM(Amtsgericht!AA27*Amtsgericht!$B$8/$B$8,'Landgericht Erstinstanz'!AA27*'Landgericht Erstinstanz'!$B$8/$B$8,'Landgericht Berufung'!AA27*'Landgericht Berufung'!$B$8/$B$8,Oberlandesgericht!AA27*Oberlandesgericht!$B$8/$B$8)</f>
        <v>1.6211678832116789E-2</v>
      </c>
      <c r="AB27" s="3">
        <f>SUM(Amtsgericht!AB27*Amtsgericht!$B$8/$B$8,'Landgericht Erstinstanz'!AB27*'Landgericht Erstinstanz'!$B$8/$B$8,'Landgericht Berufung'!AB27*'Landgericht Berufung'!$B$8/$B$8,Oberlandesgericht!AB27*Oberlandesgericht!$B$8/$B$8)</f>
        <v>9.3130098754830408E-3</v>
      </c>
      <c r="AC27" s="3">
        <f>SUM(Amtsgericht!AC27*Amtsgericht!$B$8/$B$8,'Landgericht Erstinstanz'!AC27*'Landgericht Erstinstanz'!$B$8/$B$8,'Landgericht Berufung'!AC27*'Landgericht Berufung'!$B$8/$B$8,Oberlandesgericht!AC27*Oberlandesgericht!$B$8/$B$8)</f>
        <v>8.5195247291414353E-3</v>
      </c>
      <c r="AD27" s="3">
        <f>SUM(Amtsgericht!AD27*Amtsgericht!$B$8/$B$8,'Landgericht Erstinstanz'!AD27*'Landgericht Erstinstanz'!$B$8/$B$8,'Landgericht Berufung'!AD27*'Landgericht Berufung'!$B$8/$B$8,Oberlandesgericht!AD27*Oberlandesgericht!$B$8/$B$8)</f>
        <v>2.0718559911504494E-2</v>
      </c>
      <c r="AE27" s="3">
        <f>SUM(Amtsgericht!AE27*Amtsgericht!$B$8/$B$8,'Landgericht Erstinstanz'!AE27*'Landgericht Erstinstanz'!$B$8/$B$8,'Landgericht Berufung'!AE27*'Landgericht Berufung'!$B$8/$B$8,Oberlandesgericht!AE27*Oberlandesgericht!$B$8/$B$8)</f>
        <v>0</v>
      </c>
      <c r="AF27" s="4"/>
      <c r="AG27" s="4"/>
      <c r="AH27" s="4"/>
    </row>
    <row r="28" spans="1:34" x14ac:dyDescent="0.2">
      <c r="A28" s="2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</row>
    <row r="29" spans="1:34" x14ac:dyDescent="0.2">
      <c r="A29" s="5" t="s">
        <v>54</v>
      </c>
      <c r="B29" s="24">
        <f>SUM(Amtsgericht!B29*Amtsgericht!B4/B4,'Landgericht Erstinstanz'!B29*'Landgericht Erstinstanz'!B4/B4,'Landgericht Berufung'!B29*'Landgericht Berufung'!B4/B4,Oberlandesgericht!B29*Oberlandesgericht!B4/B4)</f>
        <v>10.088791256337435</v>
      </c>
      <c r="C29" s="24">
        <f>SUM(Amtsgericht!C29*Amtsgericht!C4/C4,'Landgericht Erstinstanz'!C29*'Landgericht Erstinstanz'!C4/C4,'Landgericht Berufung'!C29*'Landgericht Berufung'!C4/C4,Oberlandesgericht!C29*Oberlandesgericht!C4/C4)</f>
        <v>7.5967138794440157</v>
      </c>
      <c r="D29" s="24">
        <f>SUM(Amtsgericht!D29*Amtsgericht!D4/D4,'Landgericht Erstinstanz'!D29*'Landgericht Erstinstanz'!D4/D4,'Landgericht Berufung'!D29*'Landgericht Berufung'!D4/D4,Oberlandesgericht!D29*Oberlandesgericht!D4/D4)</f>
        <v>7.9451728626305602</v>
      </c>
      <c r="E29" s="24">
        <f>SUM(Amtsgericht!E29*Amtsgericht!E4/E4,'Landgericht Erstinstanz'!E29*'Landgericht Erstinstanz'!E4/E4,'Landgericht Berufung'!E29*'Landgericht Berufung'!E4/E4,Oberlandesgericht!E29*Oberlandesgericht!E4/E4)</f>
        <v>6.3000767146339349</v>
      </c>
      <c r="F29" s="24">
        <f>SUM(Amtsgericht!F29*Amtsgericht!F4/F4,'Landgericht Erstinstanz'!F29*'Landgericht Erstinstanz'!F4/F4,'Landgericht Berufung'!F29*'Landgericht Berufung'!F4/F4,Oberlandesgericht!F29*Oberlandesgericht!F4/F4)</f>
        <v>11.76973377945883</v>
      </c>
      <c r="G29" s="24">
        <f>SUM(Amtsgericht!G29*Amtsgericht!G4/G4,'Landgericht Erstinstanz'!G29*'Landgericht Erstinstanz'!G4/G4,'Landgericht Berufung'!G29*'Landgericht Berufung'!G4/G4,Oberlandesgericht!G29*Oberlandesgericht!G4/G4)</f>
        <v>11.712245550015554</v>
      </c>
      <c r="H29" s="24">
        <f>SUM(Amtsgericht!H29*Amtsgericht!H4/H4,'Landgericht Erstinstanz'!H29*'Landgericht Erstinstanz'!H4/H4,'Landgericht Berufung'!H29*'Landgericht Berufung'!H4/H4,Oberlandesgericht!H29*Oberlandesgericht!H4/H4)</f>
        <v>11.877278562259306</v>
      </c>
      <c r="I29" s="24">
        <f>SUM(Amtsgericht!I29*Amtsgericht!I4/I4,'Landgericht Erstinstanz'!I29*'Landgericht Erstinstanz'!I4/I4,'Landgericht Berufung'!I29*'Landgericht Berufung'!I4/I4,Oberlandesgericht!I29*Oberlandesgericht!I4/I4)</f>
        <v>10.501531243891314</v>
      </c>
      <c r="J29" s="24">
        <f>SUM(Amtsgericht!J29*Amtsgericht!J4/J4,'Landgericht Erstinstanz'!J29*'Landgericht Erstinstanz'!J4/J4,'Landgericht Berufung'!J29*'Landgericht Berufung'!J4/J4,Oberlandesgericht!J29*Oberlandesgericht!J4/J4)</f>
        <v>12.889740482573728</v>
      </c>
      <c r="K29" s="24">
        <f>SUM(Amtsgericht!K29*Amtsgericht!K4/K4,'Landgericht Erstinstanz'!K29*'Landgericht Erstinstanz'!K4/K4,'Landgericht Berufung'!K29*'Landgericht Berufung'!K4/K4,Oberlandesgericht!K29*Oberlandesgericht!K4/K4)</f>
        <v>12.721205482530053</v>
      </c>
      <c r="L29" s="24">
        <f>SUM(Amtsgericht!L29*Amtsgericht!L4/L4,'Landgericht Erstinstanz'!L29*'Landgericht Erstinstanz'!L4/L4,'Landgericht Berufung'!L29*'Landgericht Berufung'!L4/L4,Oberlandesgericht!L29*Oberlandesgericht!L4/L4)</f>
        <v>9.5780249410178619</v>
      </c>
      <c r="M29" s="24">
        <f>SUM(Amtsgericht!M29*Amtsgericht!M4/M4,'Landgericht Erstinstanz'!M29*'Landgericht Erstinstanz'!M4/M4,'Landgericht Berufung'!M29*'Landgericht Berufung'!M4/M4,Oberlandesgericht!M29*Oberlandesgericht!M4/M4)</f>
        <v>10.989686220439543</v>
      </c>
      <c r="N29" s="24">
        <f>SUM(Amtsgericht!N29*Amtsgericht!N4/N4,'Landgericht Erstinstanz'!N29*'Landgericht Erstinstanz'!N4/N4,'Landgericht Berufung'!N29*'Landgericht Berufung'!N4/N4,Oberlandesgericht!N29*Oberlandesgericht!N4/N4)</f>
        <v>11.765424643338902</v>
      </c>
      <c r="O29" s="24">
        <f>SUM(Amtsgericht!O29*Amtsgericht!O4/O4,'Landgericht Erstinstanz'!O29*'Landgericht Erstinstanz'!O4/O4,'Landgericht Berufung'!O29*'Landgericht Berufung'!O4/O4,Oberlandesgericht!O29*Oberlandesgericht!O4/O4)</f>
        <v>11.018788187372708</v>
      </c>
      <c r="P29" s="24">
        <f>SUM(Amtsgericht!P29*Amtsgericht!P4/P4,'Landgericht Erstinstanz'!P29*'Landgericht Erstinstanz'!P4/P4,'Landgericht Berufung'!P29*'Landgericht Berufung'!P4/P4,Oberlandesgericht!P29*Oberlandesgericht!P4/P4)</f>
        <v>9.9659420099135847</v>
      </c>
      <c r="Q29" s="24">
        <f>SUM(Amtsgericht!Q29*Amtsgericht!Q4/Q4,'Landgericht Erstinstanz'!Q29*'Landgericht Erstinstanz'!Q4/Q4,'Landgericht Berufung'!Q29*'Landgericht Berufung'!Q4/Q4,Oberlandesgericht!Q29*Oberlandesgericht!Q4/Q4)</f>
        <v>11.560063467641122</v>
      </c>
      <c r="R29" s="24">
        <f>SUM(Amtsgericht!R29*Amtsgericht!R4/R4,'Landgericht Erstinstanz'!R29*'Landgericht Erstinstanz'!R4/R4,'Landgericht Berufung'!R29*'Landgericht Berufung'!R4/R4,Oberlandesgericht!R29*Oberlandesgericht!R4/R4)</f>
        <v>9.888806578990307</v>
      </c>
      <c r="S29" s="24">
        <f>SUM(Amtsgericht!S29*Amtsgericht!S4/S4,'Landgericht Erstinstanz'!S29*'Landgericht Erstinstanz'!S4/S4,'Landgericht Berufung'!S29*'Landgericht Berufung'!S4/S4,Oberlandesgericht!S29*Oberlandesgericht!S4/S4)</f>
        <v>9.0100153600200628</v>
      </c>
      <c r="T29" s="24">
        <f>SUM(Amtsgericht!T29*Amtsgericht!T4/T4,'Landgericht Erstinstanz'!T29*'Landgericht Erstinstanz'!T4/T4,'Landgericht Berufung'!T29*'Landgericht Berufung'!T4/T4,Oberlandesgericht!T29*Oberlandesgericht!T4/T4)</f>
        <v>9.2572042822572378</v>
      </c>
      <c r="U29" s="24">
        <f>SUM(Amtsgericht!U29*Amtsgericht!U4/U4,'Landgericht Erstinstanz'!U29*'Landgericht Erstinstanz'!U4/U4,'Landgericht Berufung'!U29*'Landgericht Berufung'!U4/U4,Oberlandesgericht!U29*Oberlandesgericht!U4/U4)</f>
        <v>9.433174886320284</v>
      </c>
      <c r="V29" s="24">
        <f>SUM(Amtsgericht!V29*Amtsgericht!V4/V4,'Landgericht Erstinstanz'!V29*'Landgericht Erstinstanz'!V4/V4,'Landgericht Berufung'!V29*'Landgericht Berufung'!V4/V4,Oberlandesgericht!V29*Oberlandesgericht!V4/V4)</f>
        <v>9.0084490169825937</v>
      </c>
      <c r="W29" s="24">
        <f>SUM(Amtsgericht!W29*Amtsgericht!W4/W4,'Landgericht Erstinstanz'!W29*'Landgericht Erstinstanz'!W4/W4,'Landgericht Berufung'!W29*'Landgericht Berufung'!W4/W4,Oberlandesgericht!W29*Oberlandesgericht!W4/W4)</f>
        <v>9.670829325234271</v>
      </c>
      <c r="X29" s="24">
        <f>SUM(Amtsgericht!X29*Amtsgericht!X4/X4,'Landgericht Erstinstanz'!X29*'Landgericht Erstinstanz'!X4/X4,'Landgericht Berufung'!X29*'Landgericht Berufung'!X4/X4,Oberlandesgericht!X29*Oberlandesgericht!X4/X4)</f>
        <v>7.1004164799973442</v>
      </c>
      <c r="Y29" s="24">
        <f>SUM(Amtsgericht!Y29*Amtsgericht!Y4/Y4,'Landgericht Erstinstanz'!Y29*'Landgericht Erstinstanz'!Y4/Y4,'Landgericht Berufung'!Y29*'Landgericht Berufung'!Y4/Y4,Oberlandesgericht!Y29*Oberlandesgericht!Y4/Y4)</f>
        <v>6.4510909562062713</v>
      </c>
      <c r="Z29" s="24">
        <f>SUM(Amtsgericht!Z29*Amtsgericht!Z4/Z4,'Landgericht Erstinstanz'!Z29*'Landgericht Erstinstanz'!Z4/Z4,'Landgericht Berufung'!Z29*'Landgericht Berufung'!Z4/Z4,Oberlandesgericht!Z29*Oberlandesgericht!Z4/Z4)</f>
        <v>7.5967154126493508</v>
      </c>
      <c r="AA29" s="24">
        <f>SUM(Amtsgericht!AA29*Amtsgericht!AA4/AA4,'Landgericht Erstinstanz'!AA29*'Landgericht Erstinstanz'!AA4/AA4,'Landgericht Berufung'!AA29*'Landgericht Berufung'!AA4/AA4,Oberlandesgericht!AA29*Oberlandesgericht!AA4/AA4)</f>
        <v>13.320674241013226</v>
      </c>
      <c r="AB29" s="24">
        <f>SUM(Amtsgericht!AB29*Amtsgericht!AB4/AB4,'Landgericht Erstinstanz'!AB29*'Landgericht Erstinstanz'!AB4/AB4,'Landgericht Berufung'!AB29*'Landgericht Berufung'!AB4/AB4,Oberlandesgericht!AB29*Oberlandesgericht!AB4/AB4)</f>
        <v>11.064530613874034</v>
      </c>
      <c r="AC29" s="24">
        <f>SUM(Amtsgericht!AC29*Amtsgericht!AC4/AC4,'Landgericht Erstinstanz'!AC29*'Landgericht Erstinstanz'!AC4/AC4,'Landgericht Berufung'!AC29*'Landgericht Berufung'!AC4/AC4,Oberlandesgericht!AC29*Oberlandesgericht!AC4/AC4)</f>
        <v>9.054358419057932</v>
      </c>
      <c r="AD29" s="24">
        <f>SUM(Amtsgericht!AD29*Amtsgericht!AD4/AD4,'Landgericht Erstinstanz'!AD29*'Landgericht Erstinstanz'!AD4/AD4,'Landgericht Berufung'!AD29*'Landgericht Berufung'!AD4/AD4,Oberlandesgericht!AD29*Oberlandesgericht!AD4/AD4)</f>
        <v>11.436119076549211</v>
      </c>
      <c r="AE29" s="24">
        <f>SUM(Amtsgericht!AE29*Amtsgericht!AE4/AE4,'Landgericht Erstinstanz'!AE29*'Landgericht Erstinstanz'!AE4/AE4,'Landgericht Berufung'!AE29*'Landgericht Berufung'!AE4/AE4,Oberlandesgericht!AE29*Oberlandesgericht!AE4/AE4)</f>
        <v>12.686513719448724</v>
      </c>
      <c r="AF29" s="4"/>
      <c r="AG29" s="4"/>
      <c r="AH29" s="4"/>
    </row>
    <row r="30" spans="1:3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3" spans="1:35" x14ac:dyDescent="0.2">
      <c r="A33" s="23" t="s">
        <v>162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honeticPr fontId="12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53"/>
  <sheetViews>
    <sheetView zoomScale="150" zoomScaleNormal="150" zoomScalePageLayoutView="150" workbookViewId="0">
      <pane xSplit="1" topLeftCell="B1" activePane="topRight" state="frozen"/>
      <selection activeCell="B33" sqref="B33"/>
      <selection pane="topRight"/>
    </sheetView>
  </sheetViews>
  <sheetFormatPr baseColWidth="10" defaultRowHeight="16" x14ac:dyDescent="0.2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1" customFormat="1" x14ac:dyDescent="0.2">
      <c r="A1" s="10" t="s">
        <v>161</v>
      </c>
      <c r="B1" s="10" t="s">
        <v>17</v>
      </c>
      <c r="C1" s="30" t="s">
        <v>0</v>
      </c>
      <c r="D1" s="30"/>
      <c r="E1" s="30"/>
      <c r="F1" s="30" t="s">
        <v>1</v>
      </c>
      <c r="G1" s="30"/>
      <c r="H1" s="30"/>
      <c r="I1" s="30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0" t="s">
        <v>7</v>
      </c>
      <c r="Q1" s="30"/>
      <c r="R1" s="30"/>
      <c r="S1" s="30"/>
      <c r="T1" s="10" t="s">
        <v>16</v>
      </c>
      <c r="U1" s="10"/>
      <c r="V1" s="10"/>
      <c r="W1" s="10"/>
      <c r="X1" s="30" t="s">
        <v>8</v>
      </c>
      <c r="Y1" s="30"/>
      <c r="Z1" s="30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 t="s">
        <v>37</v>
      </c>
      <c r="AH1" s="10"/>
      <c r="AI1" s="10"/>
    </row>
    <row r="2" spans="1:35" s="13" customFormat="1" x14ac:dyDescent="0.2">
      <c r="A2" s="12" t="s">
        <v>15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A4" s="4" t="s">
        <v>36</v>
      </c>
      <c r="B4" s="2">
        <v>923179</v>
      </c>
      <c r="C4" s="2">
        <v>97089</v>
      </c>
      <c r="D4" s="2">
        <v>42856</v>
      </c>
      <c r="E4" s="2">
        <v>54233</v>
      </c>
      <c r="F4" s="2">
        <v>126652</v>
      </c>
      <c r="G4" s="2">
        <v>76485</v>
      </c>
      <c r="H4" s="2">
        <v>29033</v>
      </c>
      <c r="I4" s="2">
        <v>21134</v>
      </c>
      <c r="J4" s="2">
        <v>70131</v>
      </c>
      <c r="K4" s="2">
        <v>25792</v>
      </c>
      <c r="L4" s="2">
        <v>8839</v>
      </c>
      <c r="M4" s="2">
        <v>31976</v>
      </c>
      <c r="N4" s="2">
        <v>77514</v>
      </c>
      <c r="O4" s="2">
        <v>14199</v>
      </c>
      <c r="P4" s="2">
        <v>78272</v>
      </c>
      <c r="Q4" s="2">
        <v>12998</v>
      </c>
      <c r="R4" s="2">
        <v>43608</v>
      </c>
      <c r="S4" s="2">
        <v>21666</v>
      </c>
      <c r="T4" s="2">
        <v>237596</v>
      </c>
      <c r="U4" s="2">
        <v>70142</v>
      </c>
      <c r="V4" s="2">
        <v>103891</v>
      </c>
      <c r="W4" s="2">
        <v>63563</v>
      </c>
      <c r="X4" s="2">
        <v>42745</v>
      </c>
      <c r="Y4" s="2">
        <v>27297</v>
      </c>
      <c r="Z4" s="2">
        <v>15448</v>
      </c>
      <c r="AA4" s="2">
        <v>11765</v>
      </c>
      <c r="AB4" s="2">
        <v>35255</v>
      </c>
      <c r="AC4" s="2">
        <v>18951</v>
      </c>
      <c r="AD4" s="2">
        <v>29449</v>
      </c>
      <c r="AE4" s="2">
        <v>16954</v>
      </c>
      <c r="AF4" s="4"/>
      <c r="AG4" s="4" t="s">
        <v>61</v>
      </c>
      <c r="AH4" s="4"/>
      <c r="AI4" s="4"/>
    </row>
    <row r="5" spans="1:35" x14ac:dyDescent="0.2">
      <c r="A5" s="4" t="s">
        <v>39</v>
      </c>
      <c r="B5" s="2">
        <v>134510</v>
      </c>
      <c r="C5" s="2">
        <v>18765</v>
      </c>
      <c r="D5" s="2">
        <v>7812</v>
      </c>
      <c r="E5" s="2">
        <v>10953</v>
      </c>
      <c r="F5" s="2">
        <v>22683</v>
      </c>
      <c r="G5" s="2">
        <v>13772</v>
      </c>
      <c r="H5" s="2">
        <v>5072</v>
      </c>
      <c r="I5" s="2">
        <v>3839</v>
      </c>
      <c r="J5" s="2">
        <v>7062</v>
      </c>
      <c r="K5" s="2">
        <v>2896</v>
      </c>
      <c r="L5" s="2">
        <v>1306</v>
      </c>
      <c r="M5" s="2">
        <v>3485</v>
      </c>
      <c r="N5" s="2">
        <v>9972</v>
      </c>
      <c r="O5" s="2">
        <v>1770</v>
      </c>
      <c r="P5" s="2">
        <v>11244</v>
      </c>
      <c r="Q5" s="2">
        <v>1796</v>
      </c>
      <c r="R5" s="2">
        <v>5901</v>
      </c>
      <c r="S5" s="2">
        <v>3547</v>
      </c>
      <c r="T5" s="2">
        <v>32423</v>
      </c>
      <c r="U5" s="2">
        <v>8383</v>
      </c>
      <c r="V5" s="2">
        <v>15523</v>
      </c>
      <c r="W5" s="2">
        <v>8517</v>
      </c>
      <c r="X5" s="2">
        <v>6359</v>
      </c>
      <c r="Y5" s="2">
        <v>3930</v>
      </c>
      <c r="Z5" s="2">
        <v>2429</v>
      </c>
      <c r="AA5" s="2">
        <v>2098</v>
      </c>
      <c r="AB5" s="2">
        <v>5091</v>
      </c>
      <c r="AC5" s="2">
        <v>2200</v>
      </c>
      <c r="AD5" s="2">
        <v>4605</v>
      </c>
      <c r="AE5" s="2">
        <v>2551</v>
      </c>
      <c r="AF5" s="4"/>
      <c r="AG5" s="4" t="s">
        <v>40</v>
      </c>
      <c r="AH5" s="4"/>
      <c r="AI5" s="4"/>
    </row>
    <row r="6" spans="1:35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 x14ac:dyDescent="0.2">
      <c r="A7" s="4" t="s">
        <v>45</v>
      </c>
      <c r="B7" s="2">
        <v>916516</v>
      </c>
      <c r="C7" s="2">
        <v>96331</v>
      </c>
      <c r="D7" s="2">
        <v>42139</v>
      </c>
      <c r="E7" s="2">
        <v>54192</v>
      </c>
      <c r="F7" s="2">
        <v>126384</v>
      </c>
      <c r="G7" s="2">
        <v>76299</v>
      </c>
      <c r="H7" s="2">
        <v>28993</v>
      </c>
      <c r="I7" s="2">
        <v>21092</v>
      </c>
      <c r="J7" s="2">
        <v>69996</v>
      </c>
      <c r="K7" s="2">
        <v>25725</v>
      </c>
      <c r="L7" s="2">
        <v>8832</v>
      </c>
      <c r="M7" s="2">
        <v>31938</v>
      </c>
      <c r="N7" s="2">
        <v>77243</v>
      </c>
      <c r="O7" s="2">
        <v>13933</v>
      </c>
      <c r="P7" s="2">
        <v>77440</v>
      </c>
      <c r="Q7" s="2">
        <v>12712</v>
      </c>
      <c r="R7" s="2">
        <v>43389</v>
      </c>
      <c r="S7" s="2">
        <v>21339</v>
      </c>
      <c r="T7" s="2">
        <v>235029</v>
      </c>
      <c r="U7" s="2">
        <v>69494</v>
      </c>
      <c r="V7" s="2">
        <v>102854</v>
      </c>
      <c r="W7" s="2">
        <v>62681</v>
      </c>
      <c r="X7" s="2">
        <v>42369</v>
      </c>
      <c r="Y7" s="2">
        <v>27162</v>
      </c>
      <c r="Z7" s="2">
        <v>15207</v>
      </c>
      <c r="AA7" s="2">
        <v>11525</v>
      </c>
      <c r="AB7" s="2">
        <v>35070</v>
      </c>
      <c r="AC7" s="2">
        <v>18860</v>
      </c>
      <c r="AD7" s="2">
        <v>28918</v>
      </c>
      <c r="AE7" s="2">
        <v>16923</v>
      </c>
      <c r="AF7" s="4"/>
      <c r="AG7" s="4" t="s">
        <v>47</v>
      </c>
      <c r="AH7" s="4"/>
      <c r="AI7" s="4"/>
    </row>
    <row r="8" spans="1:35" x14ac:dyDescent="0.2">
      <c r="A8" s="5" t="s">
        <v>46</v>
      </c>
      <c r="B8" s="9">
        <f>B4-B7</f>
        <v>6663</v>
      </c>
      <c r="C8" s="9">
        <f t="shared" ref="C8:AE8" si="0">C4-C7</f>
        <v>758</v>
      </c>
      <c r="D8" s="9">
        <f t="shared" si="0"/>
        <v>717</v>
      </c>
      <c r="E8" s="9">
        <f t="shared" si="0"/>
        <v>41</v>
      </c>
      <c r="F8" s="9">
        <f t="shared" si="0"/>
        <v>268</v>
      </c>
      <c r="G8" s="9">
        <f t="shared" si="0"/>
        <v>186</v>
      </c>
      <c r="H8" s="9">
        <f t="shared" si="0"/>
        <v>40</v>
      </c>
      <c r="I8" s="9">
        <f t="shared" si="0"/>
        <v>42</v>
      </c>
      <c r="J8" s="9">
        <f t="shared" si="0"/>
        <v>135</v>
      </c>
      <c r="K8" s="9">
        <f t="shared" si="0"/>
        <v>67</v>
      </c>
      <c r="L8" s="9">
        <f t="shared" si="0"/>
        <v>7</v>
      </c>
      <c r="M8" s="9">
        <f t="shared" si="0"/>
        <v>38</v>
      </c>
      <c r="N8" s="9">
        <f t="shared" si="0"/>
        <v>271</v>
      </c>
      <c r="O8" s="9">
        <f t="shared" si="0"/>
        <v>266</v>
      </c>
      <c r="P8" s="9">
        <f t="shared" si="0"/>
        <v>832</v>
      </c>
      <c r="Q8" s="9">
        <f t="shared" si="0"/>
        <v>286</v>
      </c>
      <c r="R8" s="9">
        <f t="shared" si="0"/>
        <v>219</v>
      </c>
      <c r="S8" s="9">
        <f t="shared" si="0"/>
        <v>327</v>
      </c>
      <c r="T8" s="9">
        <f t="shared" si="0"/>
        <v>2567</v>
      </c>
      <c r="U8" s="9">
        <f t="shared" si="0"/>
        <v>648</v>
      </c>
      <c r="V8" s="9">
        <f t="shared" si="0"/>
        <v>1037</v>
      </c>
      <c r="W8" s="9">
        <f t="shared" si="0"/>
        <v>882</v>
      </c>
      <c r="X8" s="9">
        <f t="shared" si="0"/>
        <v>376</v>
      </c>
      <c r="Y8" s="9">
        <f t="shared" si="0"/>
        <v>135</v>
      </c>
      <c r="Z8" s="9">
        <f t="shared" si="0"/>
        <v>241</v>
      </c>
      <c r="AA8" s="9">
        <f t="shared" si="0"/>
        <v>240</v>
      </c>
      <c r="AB8" s="9">
        <f t="shared" si="0"/>
        <v>185</v>
      </c>
      <c r="AC8" s="9">
        <f t="shared" si="0"/>
        <v>91</v>
      </c>
      <c r="AD8" s="9">
        <f t="shared" si="0"/>
        <v>531</v>
      </c>
      <c r="AE8" s="9">
        <f t="shared" si="0"/>
        <v>31</v>
      </c>
      <c r="AF8" s="4"/>
      <c r="AG8" s="4"/>
      <c r="AH8" s="4"/>
      <c r="AI8" s="4"/>
    </row>
    <row r="9" spans="1:35" x14ac:dyDescent="0.2">
      <c r="A9" s="5" t="s">
        <v>38</v>
      </c>
      <c r="B9" s="3">
        <f>B8/B4</f>
        <v>7.21745187011403E-3</v>
      </c>
      <c r="C9" s="3">
        <f t="shared" ref="C9:AE9" si="1">C8/C4</f>
        <v>7.807269618597369E-3</v>
      </c>
      <c r="D9" s="3">
        <f t="shared" si="1"/>
        <v>1.6730446145230539E-2</v>
      </c>
      <c r="E9" s="3">
        <f t="shared" si="1"/>
        <v>7.5599727103424117E-4</v>
      </c>
      <c r="F9" s="3">
        <f t="shared" si="1"/>
        <v>2.1160344882038972E-3</v>
      </c>
      <c r="G9" s="3">
        <f t="shared" si="1"/>
        <v>2.4318493822318103E-3</v>
      </c>
      <c r="H9" s="3">
        <f t="shared" si="1"/>
        <v>1.3777425688010195E-3</v>
      </c>
      <c r="I9" s="3">
        <f t="shared" si="1"/>
        <v>1.9873190120185485E-3</v>
      </c>
      <c r="J9" s="3">
        <f t="shared" si="1"/>
        <v>1.9249689866107714E-3</v>
      </c>
      <c r="K9" s="3">
        <f t="shared" si="1"/>
        <v>2.5977047146401983E-3</v>
      </c>
      <c r="L9" s="3">
        <f t="shared" si="1"/>
        <v>7.9194479013463062E-4</v>
      </c>
      <c r="M9" s="3">
        <f t="shared" si="1"/>
        <v>1.1883912934701026E-3</v>
      </c>
      <c r="N9" s="3">
        <f t="shared" si="1"/>
        <v>3.4961426322986816E-3</v>
      </c>
      <c r="O9" s="3">
        <f t="shared" si="1"/>
        <v>1.873371364180576E-2</v>
      </c>
      <c r="P9" s="3">
        <f t="shared" si="1"/>
        <v>1.0629599345870809E-2</v>
      </c>
      <c r="Q9" s="3">
        <f t="shared" si="1"/>
        <v>2.2003385136174797E-2</v>
      </c>
      <c r="R9" s="3">
        <f t="shared" si="1"/>
        <v>5.0220143093010457E-3</v>
      </c>
      <c r="S9" s="3">
        <f t="shared" si="1"/>
        <v>1.5092772085294932E-2</v>
      </c>
      <c r="T9" s="3">
        <f t="shared" si="1"/>
        <v>1.0804053940302025E-2</v>
      </c>
      <c r="U9" s="3">
        <f t="shared" si="1"/>
        <v>9.2384020985999821E-3</v>
      </c>
      <c r="V9" s="3">
        <f t="shared" si="1"/>
        <v>9.9816153468539146E-3</v>
      </c>
      <c r="W9" s="3">
        <f t="shared" si="1"/>
        <v>1.3875997042304486E-2</v>
      </c>
      <c r="X9" s="3">
        <f t="shared" si="1"/>
        <v>8.7963504503450699E-3</v>
      </c>
      <c r="Y9" s="3">
        <f t="shared" si="1"/>
        <v>4.945598417408506E-3</v>
      </c>
      <c r="Z9" s="3">
        <f t="shared" si="1"/>
        <v>1.560072501294666E-2</v>
      </c>
      <c r="AA9" s="3">
        <f t="shared" si="1"/>
        <v>2.0399490012749683E-2</v>
      </c>
      <c r="AB9" s="3">
        <f t="shared" si="1"/>
        <v>5.24748262657779E-3</v>
      </c>
      <c r="AC9" s="3">
        <f t="shared" si="1"/>
        <v>4.8018574217719382E-3</v>
      </c>
      <c r="AD9" s="3">
        <f t="shared" si="1"/>
        <v>1.8031172535569968E-2</v>
      </c>
      <c r="AE9" s="3">
        <f t="shared" si="1"/>
        <v>1.8284770555621092E-3</v>
      </c>
      <c r="AF9" s="4"/>
      <c r="AG9" s="4"/>
      <c r="AH9" s="4"/>
      <c r="AI9" s="4"/>
    </row>
    <row r="10" spans="1:35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 x14ac:dyDescent="0.2">
      <c r="A11" s="4" t="s">
        <v>41</v>
      </c>
      <c r="B11" s="2">
        <v>3162</v>
      </c>
      <c r="C11" s="2">
        <v>545</v>
      </c>
      <c r="D11" s="2">
        <v>535</v>
      </c>
      <c r="E11" s="2">
        <v>10</v>
      </c>
      <c r="F11" s="2">
        <v>164</v>
      </c>
      <c r="G11" s="2">
        <v>117</v>
      </c>
      <c r="H11" s="2">
        <v>16</v>
      </c>
      <c r="I11" s="2">
        <v>31</v>
      </c>
      <c r="J11" s="2">
        <v>63</v>
      </c>
      <c r="K11" s="2">
        <v>33</v>
      </c>
      <c r="L11" s="2">
        <v>3</v>
      </c>
      <c r="M11" s="2">
        <v>7</v>
      </c>
      <c r="N11" s="2">
        <v>80</v>
      </c>
      <c r="O11" s="2">
        <v>59</v>
      </c>
      <c r="P11" s="2">
        <v>492</v>
      </c>
      <c r="Q11" s="2">
        <v>144</v>
      </c>
      <c r="R11" s="2">
        <v>127</v>
      </c>
      <c r="S11" s="2">
        <v>221</v>
      </c>
      <c r="T11" s="2">
        <v>1232</v>
      </c>
      <c r="U11" s="2">
        <v>268</v>
      </c>
      <c r="V11" s="2">
        <v>533</v>
      </c>
      <c r="W11" s="2">
        <v>431</v>
      </c>
      <c r="X11" s="2">
        <v>62</v>
      </c>
      <c r="Y11" s="2">
        <v>28</v>
      </c>
      <c r="Z11" s="2">
        <v>34</v>
      </c>
      <c r="AA11" s="2">
        <v>46</v>
      </c>
      <c r="AB11" s="2">
        <v>92</v>
      </c>
      <c r="AC11" s="2">
        <v>58</v>
      </c>
      <c r="AD11" s="2">
        <v>212</v>
      </c>
      <c r="AE11" s="2">
        <v>14</v>
      </c>
      <c r="AF11" s="4"/>
      <c r="AG11" s="4" t="s">
        <v>44</v>
      </c>
      <c r="AH11" s="4"/>
      <c r="AI11" s="4"/>
    </row>
    <row r="12" spans="1:35" x14ac:dyDescent="0.2">
      <c r="A12" s="4" t="s">
        <v>43</v>
      </c>
      <c r="B12" s="2">
        <v>2162</v>
      </c>
      <c r="C12" s="2">
        <v>113</v>
      </c>
      <c r="D12" s="2">
        <v>106</v>
      </c>
      <c r="E12" s="2">
        <v>7</v>
      </c>
      <c r="F12" s="2">
        <v>142</v>
      </c>
      <c r="G12" s="2">
        <v>99</v>
      </c>
      <c r="H12" s="2">
        <v>14</v>
      </c>
      <c r="I12" s="2">
        <v>29</v>
      </c>
      <c r="J12" s="2">
        <v>39</v>
      </c>
      <c r="K12" s="2">
        <v>28</v>
      </c>
      <c r="L12" s="2">
        <v>3</v>
      </c>
      <c r="M12" s="2">
        <v>6</v>
      </c>
      <c r="N12" s="2">
        <v>40</v>
      </c>
      <c r="O12" s="2">
        <v>50</v>
      </c>
      <c r="P12" s="2">
        <v>451</v>
      </c>
      <c r="Q12" s="2">
        <v>131</v>
      </c>
      <c r="R12" s="2">
        <v>115</v>
      </c>
      <c r="S12" s="2">
        <v>205</v>
      </c>
      <c r="T12" s="2">
        <v>887</v>
      </c>
      <c r="U12" s="2">
        <v>184</v>
      </c>
      <c r="V12" s="2">
        <v>438</v>
      </c>
      <c r="W12" s="2">
        <v>265</v>
      </c>
      <c r="X12" s="2">
        <v>38</v>
      </c>
      <c r="Y12" s="2">
        <v>15</v>
      </c>
      <c r="Z12" s="2">
        <v>23</v>
      </c>
      <c r="AA12" s="2">
        <v>30</v>
      </c>
      <c r="AB12" s="2">
        <v>73</v>
      </c>
      <c r="AC12" s="2">
        <v>55</v>
      </c>
      <c r="AD12" s="2">
        <v>194</v>
      </c>
      <c r="AE12" s="2">
        <v>13</v>
      </c>
      <c r="AF12" s="4"/>
      <c r="AG12" s="4" t="s">
        <v>42</v>
      </c>
      <c r="AH12" s="4"/>
      <c r="AI12" s="4"/>
    </row>
    <row r="13" spans="1:35" s="15" customFormat="1" x14ac:dyDescent="0.2">
      <c r="A13" s="5" t="s">
        <v>55</v>
      </c>
      <c r="B13" s="3">
        <f>B11/B8</f>
        <v>0.47456100855470507</v>
      </c>
      <c r="C13" s="3">
        <f t="shared" ref="C13:AE13" si="2">C11/C8</f>
        <v>0.71899736147757254</v>
      </c>
      <c r="D13" s="3">
        <f t="shared" si="2"/>
        <v>0.74616457461645747</v>
      </c>
      <c r="E13" s="3">
        <f t="shared" si="2"/>
        <v>0.24390243902439024</v>
      </c>
      <c r="F13" s="3">
        <f t="shared" si="2"/>
        <v>0.61194029850746268</v>
      </c>
      <c r="G13" s="3">
        <f t="shared" si="2"/>
        <v>0.62903225806451613</v>
      </c>
      <c r="H13" s="3">
        <f t="shared" si="2"/>
        <v>0.4</v>
      </c>
      <c r="I13" s="3">
        <f t="shared" si="2"/>
        <v>0.73809523809523814</v>
      </c>
      <c r="J13" s="3">
        <f t="shared" si="2"/>
        <v>0.46666666666666667</v>
      </c>
      <c r="K13" s="3">
        <f t="shared" si="2"/>
        <v>0.4925373134328358</v>
      </c>
      <c r="L13" s="3">
        <f t="shared" si="2"/>
        <v>0.42857142857142855</v>
      </c>
      <c r="M13" s="3">
        <f t="shared" si="2"/>
        <v>0.18421052631578946</v>
      </c>
      <c r="N13" s="3">
        <f t="shared" si="2"/>
        <v>0.29520295202952029</v>
      </c>
      <c r="O13" s="3">
        <f t="shared" si="2"/>
        <v>0.22180451127819548</v>
      </c>
      <c r="P13" s="3">
        <f t="shared" si="2"/>
        <v>0.59134615384615385</v>
      </c>
      <c r="Q13" s="3">
        <f t="shared" si="2"/>
        <v>0.50349650349650354</v>
      </c>
      <c r="R13" s="3">
        <f t="shared" si="2"/>
        <v>0.57990867579908678</v>
      </c>
      <c r="S13" s="3">
        <f t="shared" si="2"/>
        <v>0.67584097859327219</v>
      </c>
      <c r="T13" s="3">
        <f t="shared" si="2"/>
        <v>0.47993767043241137</v>
      </c>
      <c r="U13" s="3">
        <f t="shared" si="2"/>
        <v>0.41358024691358025</v>
      </c>
      <c r="V13" s="3">
        <f t="shared" si="2"/>
        <v>0.51398264223722279</v>
      </c>
      <c r="W13" s="3">
        <f t="shared" si="2"/>
        <v>0.4886621315192744</v>
      </c>
      <c r="X13" s="3">
        <f t="shared" si="2"/>
        <v>0.16489361702127658</v>
      </c>
      <c r="Y13" s="3">
        <f t="shared" si="2"/>
        <v>0.2074074074074074</v>
      </c>
      <c r="Z13" s="3">
        <f t="shared" si="2"/>
        <v>0.14107883817427386</v>
      </c>
      <c r="AA13" s="3">
        <f t="shared" si="2"/>
        <v>0.19166666666666668</v>
      </c>
      <c r="AB13" s="3">
        <f t="shared" si="2"/>
        <v>0.49729729729729732</v>
      </c>
      <c r="AC13" s="3">
        <f t="shared" si="2"/>
        <v>0.63736263736263732</v>
      </c>
      <c r="AD13" s="3">
        <f t="shared" si="2"/>
        <v>0.3992467043314501</v>
      </c>
      <c r="AE13" s="3">
        <f t="shared" si="2"/>
        <v>0.45161290322580644</v>
      </c>
      <c r="AF13" s="5"/>
      <c r="AG13" s="5"/>
      <c r="AH13" s="5"/>
      <c r="AI13" s="5"/>
    </row>
    <row r="14" spans="1:35" s="1" customFormat="1" x14ac:dyDescent="0.2">
      <c r="A14" s="5" t="s">
        <v>53</v>
      </c>
      <c r="B14" s="3">
        <f t="shared" ref="B14:AE14" si="3">B12/B8</f>
        <v>0.32447846315473511</v>
      </c>
      <c r="C14" s="3">
        <f t="shared" si="3"/>
        <v>0.14907651715039577</v>
      </c>
      <c r="D14" s="3">
        <f t="shared" si="3"/>
        <v>0.14783821478382148</v>
      </c>
      <c r="E14" s="3">
        <f t="shared" si="3"/>
        <v>0.17073170731707318</v>
      </c>
      <c r="F14" s="3">
        <f t="shared" si="3"/>
        <v>0.52985074626865669</v>
      </c>
      <c r="G14" s="3">
        <f t="shared" si="3"/>
        <v>0.532258064516129</v>
      </c>
      <c r="H14" s="3">
        <f t="shared" si="3"/>
        <v>0.35</v>
      </c>
      <c r="I14" s="3">
        <f t="shared" si="3"/>
        <v>0.69047619047619047</v>
      </c>
      <c r="J14" s="3">
        <f t="shared" si="3"/>
        <v>0.28888888888888886</v>
      </c>
      <c r="K14" s="3">
        <f t="shared" si="3"/>
        <v>0.41791044776119401</v>
      </c>
      <c r="L14" s="3">
        <f t="shared" si="3"/>
        <v>0.42857142857142855</v>
      </c>
      <c r="M14" s="3">
        <f t="shared" si="3"/>
        <v>0.15789473684210525</v>
      </c>
      <c r="N14" s="3">
        <f t="shared" si="3"/>
        <v>0.14760147601476015</v>
      </c>
      <c r="O14" s="3">
        <f t="shared" si="3"/>
        <v>0.18796992481203006</v>
      </c>
      <c r="P14" s="3">
        <f t="shared" si="3"/>
        <v>0.54206730769230771</v>
      </c>
      <c r="Q14" s="3">
        <f t="shared" si="3"/>
        <v>0.45804195804195802</v>
      </c>
      <c r="R14" s="3">
        <f t="shared" si="3"/>
        <v>0.52511415525114158</v>
      </c>
      <c r="S14" s="3">
        <f t="shared" si="3"/>
        <v>0.62691131498470953</v>
      </c>
      <c r="T14" s="3">
        <f t="shared" si="3"/>
        <v>0.34553954031943901</v>
      </c>
      <c r="U14" s="3">
        <f t="shared" si="3"/>
        <v>0.2839506172839506</v>
      </c>
      <c r="V14" s="3">
        <f t="shared" si="3"/>
        <v>0.42237222757955639</v>
      </c>
      <c r="W14" s="3">
        <f t="shared" si="3"/>
        <v>0.30045351473922904</v>
      </c>
      <c r="X14" s="3">
        <f t="shared" si="3"/>
        <v>0.10106382978723404</v>
      </c>
      <c r="Y14" s="3">
        <f t="shared" si="3"/>
        <v>0.1111111111111111</v>
      </c>
      <c r="Z14" s="3">
        <f t="shared" si="3"/>
        <v>9.5435684647302899E-2</v>
      </c>
      <c r="AA14" s="3">
        <f t="shared" si="3"/>
        <v>0.125</v>
      </c>
      <c r="AB14" s="3">
        <f t="shared" si="3"/>
        <v>0.39459459459459462</v>
      </c>
      <c r="AC14" s="3">
        <f t="shared" si="3"/>
        <v>0.60439560439560436</v>
      </c>
      <c r="AD14" s="3">
        <f t="shared" si="3"/>
        <v>0.36534839924670431</v>
      </c>
      <c r="AE14" s="3">
        <f t="shared" si="3"/>
        <v>0.41935483870967744</v>
      </c>
      <c r="AF14" s="5"/>
      <c r="AG14" s="5"/>
      <c r="AH14" s="5"/>
      <c r="AI14" s="5"/>
    </row>
    <row r="15" spans="1:35" s="1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 x14ac:dyDescent="0.2">
      <c r="A16" s="4" t="s">
        <v>56</v>
      </c>
      <c r="B16" s="2">
        <v>136</v>
      </c>
      <c r="C16" s="2">
        <v>10</v>
      </c>
      <c r="D16" s="2">
        <v>7</v>
      </c>
      <c r="E16" s="2">
        <v>3</v>
      </c>
      <c r="F16" s="2">
        <v>5</v>
      </c>
      <c r="G16" s="2">
        <v>4</v>
      </c>
      <c r="H16" s="2">
        <v>1</v>
      </c>
      <c r="I16" s="2">
        <v>0</v>
      </c>
      <c r="J16" s="2">
        <v>2</v>
      </c>
      <c r="K16" s="2">
        <v>0</v>
      </c>
      <c r="L16" s="2">
        <v>0</v>
      </c>
      <c r="M16" s="2">
        <v>1</v>
      </c>
      <c r="N16" s="2">
        <v>3</v>
      </c>
      <c r="O16" s="2">
        <v>1</v>
      </c>
      <c r="P16" s="2">
        <v>10</v>
      </c>
      <c r="Q16" s="2">
        <v>3</v>
      </c>
      <c r="R16" s="2">
        <v>5</v>
      </c>
      <c r="S16" s="2">
        <v>2</v>
      </c>
      <c r="T16" s="2">
        <v>51</v>
      </c>
      <c r="U16" s="2">
        <v>6</v>
      </c>
      <c r="V16" s="2">
        <v>7</v>
      </c>
      <c r="W16" s="2">
        <v>38</v>
      </c>
      <c r="X16" s="2">
        <v>7</v>
      </c>
      <c r="Y16" s="2">
        <v>7</v>
      </c>
      <c r="Z16" s="2">
        <v>0</v>
      </c>
      <c r="AA16" s="2">
        <v>41</v>
      </c>
      <c r="AB16" s="2">
        <v>2</v>
      </c>
      <c r="AC16" s="2">
        <v>1</v>
      </c>
      <c r="AD16" s="2">
        <v>2</v>
      </c>
      <c r="AE16" s="2">
        <v>0</v>
      </c>
      <c r="AF16" s="4"/>
      <c r="AG16" s="4" t="s">
        <v>52</v>
      </c>
      <c r="AH16" s="4"/>
      <c r="AI16" s="4"/>
    </row>
    <row r="17" spans="1:46" x14ac:dyDescent="0.2">
      <c r="A17" s="4" t="s">
        <v>57</v>
      </c>
      <c r="B17" s="2">
        <v>3365</v>
      </c>
      <c r="C17" s="2">
        <v>203</v>
      </c>
      <c r="D17" s="2">
        <v>175</v>
      </c>
      <c r="E17" s="2">
        <v>28</v>
      </c>
      <c r="F17" s="2">
        <v>99</v>
      </c>
      <c r="G17" s="2">
        <v>65</v>
      </c>
      <c r="H17" s="2">
        <v>23</v>
      </c>
      <c r="I17" s="2">
        <v>11</v>
      </c>
      <c r="J17" s="2">
        <v>70</v>
      </c>
      <c r="K17" s="2">
        <v>34</v>
      </c>
      <c r="L17" s="2">
        <v>4</v>
      </c>
      <c r="M17" s="2">
        <v>30</v>
      </c>
      <c r="N17" s="2">
        <v>188</v>
      </c>
      <c r="O17" s="2">
        <v>206</v>
      </c>
      <c r="P17" s="2">
        <v>330</v>
      </c>
      <c r="Q17" s="2">
        <v>139</v>
      </c>
      <c r="R17" s="2">
        <v>87</v>
      </c>
      <c r="S17" s="2">
        <v>104</v>
      </c>
      <c r="T17" s="2">
        <v>1284</v>
      </c>
      <c r="U17" s="2">
        <v>374</v>
      </c>
      <c r="V17" s="2">
        <v>497</v>
      </c>
      <c r="W17" s="2">
        <v>413</v>
      </c>
      <c r="X17" s="2">
        <v>307</v>
      </c>
      <c r="Y17" s="2">
        <v>100</v>
      </c>
      <c r="Z17" s="2">
        <v>207</v>
      </c>
      <c r="AA17" s="2">
        <v>153</v>
      </c>
      <c r="AB17" s="2">
        <v>91</v>
      </c>
      <c r="AC17" s="2">
        <v>32</v>
      </c>
      <c r="AD17" s="2">
        <v>317</v>
      </c>
      <c r="AE17" s="2">
        <v>17</v>
      </c>
      <c r="AF17" s="4"/>
      <c r="AG17" s="4" t="s">
        <v>51</v>
      </c>
      <c r="AH17" s="4"/>
      <c r="AI17" s="4"/>
    </row>
    <row r="18" spans="1:46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46" x14ac:dyDescent="0.2">
      <c r="A19" s="4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46" x14ac:dyDescent="0.2">
      <c r="A20" s="26" t="s">
        <v>113</v>
      </c>
      <c r="B20" s="31">
        <v>0.20231127119915954</v>
      </c>
      <c r="C20" s="31">
        <v>0.31794195250659629</v>
      </c>
      <c r="D20" s="31">
        <v>0.31101813110181309</v>
      </c>
      <c r="E20" s="31">
        <v>0.4390243902439025</v>
      </c>
      <c r="F20" s="31">
        <v>0.10820895522388058</v>
      </c>
      <c r="G20" s="31">
        <v>8.6021505376344093E-2</v>
      </c>
      <c r="H20" s="31">
        <v>0.2</v>
      </c>
      <c r="I20" s="31">
        <v>0.11904761904761903</v>
      </c>
      <c r="J20" s="31">
        <v>0.1037037037037037</v>
      </c>
      <c r="K20" s="31">
        <v>0.11940298507462685</v>
      </c>
      <c r="L20" s="31">
        <v>0.2857142857142857</v>
      </c>
      <c r="M20" s="31">
        <v>0.34210526315789475</v>
      </c>
      <c r="N20" s="31">
        <v>0.30996309963099633</v>
      </c>
      <c r="O20" s="31">
        <v>0.18045112781954883</v>
      </c>
      <c r="P20" s="31">
        <v>0.10336538461538462</v>
      </c>
      <c r="Q20" s="31">
        <v>9.4405594405594401E-2</v>
      </c>
      <c r="R20" s="31">
        <v>0.16438356164383561</v>
      </c>
      <c r="S20" s="31">
        <v>7.0336391437308868E-2</v>
      </c>
      <c r="T20" s="31">
        <v>0.21386832878846904</v>
      </c>
      <c r="U20" s="31">
        <v>0.28240740740740738</v>
      </c>
      <c r="V20" s="31">
        <v>0.17357762777242045</v>
      </c>
      <c r="W20" s="31">
        <v>0.21088435374149661</v>
      </c>
      <c r="X20" s="31">
        <v>0.42021276595744683</v>
      </c>
      <c r="Y20" s="31">
        <v>0.45925925925925926</v>
      </c>
      <c r="Z20" s="31">
        <v>0.39834024896265563</v>
      </c>
      <c r="AA20" s="31">
        <v>7.4999999999999997E-2</v>
      </c>
      <c r="AB20" s="31">
        <v>0.13513513513513514</v>
      </c>
      <c r="AC20" s="31">
        <v>9.8901098901098911E-2</v>
      </c>
      <c r="AD20" s="31">
        <v>0.10734463276836158</v>
      </c>
      <c r="AE20" s="31">
        <v>0.22580645161290319</v>
      </c>
      <c r="AF20" s="27"/>
      <c r="AG20" s="4" t="s">
        <v>121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x14ac:dyDescent="0.2">
      <c r="A21" s="26" t="s">
        <v>114</v>
      </c>
      <c r="B21" s="31">
        <v>0.30046525589073991</v>
      </c>
      <c r="C21" s="31">
        <v>0.30738786279683378</v>
      </c>
      <c r="D21" s="31">
        <v>0.31380753138075312</v>
      </c>
      <c r="E21" s="31">
        <v>0.1951219512195122</v>
      </c>
      <c r="F21" s="31">
        <v>0.2537313432835821</v>
      </c>
      <c r="G21" s="31">
        <v>0.27419354838709675</v>
      </c>
      <c r="H21" s="31">
        <v>0.22500000000000001</v>
      </c>
      <c r="I21" s="31">
        <v>0.19047619047619047</v>
      </c>
      <c r="J21" s="31">
        <v>0.29629629629629628</v>
      </c>
      <c r="K21" s="31">
        <v>0.2537313432835821</v>
      </c>
      <c r="L21" s="31">
        <v>0.2857142857142857</v>
      </c>
      <c r="M21" s="31">
        <v>0.23684210526315788</v>
      </c>
      <c r="N21" s="31">
        <v>0.26199261992619927</v>
      </c>
      <c r="O21" s="31">
        <v>0.31578947368421051</v>
      </c>
      <c r="P21" s="31">
        <v>0.37259615384615385</v>
      </c>
      <c r="Q21" s="31">
        <v>0.39510489510489516</v>
      </c>
      <c r="R21" s="31">
        <v>0.30593607305936071</v>
      </c>
      <c r="S21" s="31">
        <v>0.39755351681957185</v>
      </c>
      <c r="T21" s="31">
        <v>0.31437475652512659</v>
      </c>
      <c r="U21" s="31">
        <v>0.28549382716049382</v>
      </c>
      <c r="V21" s="31">
        <v>0.29797492767598843</v>
      </c>
      <c r="W21" s="31">
        <v>0.35487528344671204</v>
      </c>
      <c r="X21" s="31">
        <v>0.25531914893617019</v>
      </c>
      <c r="Y21" s="31">
        <v>0.26666666666666666</v>
      </c>
      <c r="Z21" s="31">
        <v>0.24896265560165975</v>
      </c>
      <c r="AA21" s="31">
        <v>0.19583333333333333</v>
      </c>
      <c r="AB21" s="31">
        <v>0.2162162162162162</v>
      </c>
      <c r="AC21" s="31">
        <v>0.36263736263736263</v>
      </c>
      <c r="AD21" s="31">
        <v>0.2655367231638418</v>
      </c>
      <c r="AE21" s="31">
        <v>0.12903225806451613</v>
      </c>
      <c r="AF21" s="27"/>
      <c r="AG21" s="4" t="s">
        <v>122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x14ac:dyDescent="0.2">
      <c r="A22" s="26" t="s">
        <v>115</v>
      </c>
      <c r="B22" s="31">
        <v>0.3010655860723398</v>
      </c>
      <c r="C22" s="31">
        <v>0.26253298153034299</v>
      </c>
      <c r="D22" s="31">
        <v>0.26359832635983266</v>
      </c>
      <c r="E22" s="31">
        <v>0.24390243902439024</v>
      </c>
      <c r="F22" s="31">
        <v>0.37686567164179102</v>
      </c>
      <c r="G22" s="31">
        <v>0.37634408602150538</v>
      </c>
      <c r="H22" s="31">
        <v>0.32500000000000001</v>
      </c>
      <c r="I22" s="31">
        <v>0.42857142857142855</v>
      </c>
      <c r="J22" s="31">
        <v>0.28888888888888886</v>
      </c>
      <c r="K22" s="31">
        <v>0.28358208955223879</v>
      </c>
      <c r="L22" s="31">
        <v>0.14285714285714285</v>
      </c>
      <c r="M22" s="31">
        <v>0.18421052631578946</v>
      </c>
      <c r="N22" s="31">
        <v>0.27306273062730629</v>
      </c>
      <c r="O22" s="31">
        <v>0.27443609022556392</v>
      </c>
      <c r="P22" s="31">
        <v>0.32932692307692307</v>
      </c>
      <c r="Q22" s="31">
        <v>0.29720279720279719</v>
      </c>
      <c r="R22" s="31">
        <v>0.29223744292237441</v>
      </c>
      <c r="S22" s="31">
        <v>0.38226299694189608</v>
      </c>
      <c r="T22" s="31">
        <v>0.29879236462797037</v>
      </c>
      <c r="U22" s="31">
        <v>0.2638888888888889</v>
      </c>
      <c r="V22" s="31">
        <v>0.32883317261330769</v>
      </c>
      <c r="W22" s="31">
        <v>0.28911564625850339</v>
      </c>
      <c r="X22" s="31">
        <v>0.21542553191489361</v>
      </c>
      <c r="Y22" s="31">
        <v>0.17777777777777778</v>
      </c>
      <c r="Z22" s="31">
        <v>0.23651452282157673</v>
      </c>
      <c r="AA22" s="31">
        <v>0.26250000000000001</v>
      </c>
      <c r="AB22" s="31">
        <v>0.33513513513513515</v>
      </c>
      <c r="AC22" s="31">
        <v>0.40659340659340659</v>
      </c>
      <c r="AD22" s="31">
        <v>0.37664783427495296</v>
      </c>
      <c r="AE22" s="31">
        <v>0.29032258064516131</v>
      </c>
      <c r="AF22" s="27"/>
      <c r="AG22" s="4" t="s">
        <v>123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x14ac:dyDescent="0.2">
      <c r="A23" s="26" t="s">
        <v>116</v>
      </c>
      <c r="B23" s="31">
        <v>9.9954975236380014E-2</v>
      </c>
      <c r="C23" s="31">
        <v>6.068601583113456E-2</v>
      </c>
      <c r="D23" s="31">
        <v>5.9972105997210597E-2</v>
      </c>
      <c r="E23" s="31">
        <v>7.3170731707317069E-2</v>
      </c>
      <c r="F23" s="31">
        <v>0.10074626865671642</v>
      </c>
      <c r="G23" s="31">
        <v>0.10215053763440859</v>
      </c>
      <c r="H23" s="31">
        <v>0.05</v>
      </c>
      <c r="I23" s="31">
        <v>0.14285714285714285</v>
      </c>
      <c r="J23" s="31">
        <v>0.13333333333333333</v>
      </c>
      <c r="K23" s="31">
        <v>0.22388059701492538</v>
      </c>
      <c r="L23" s="31">
        <v>0.14285714285714285</v>
      </c>
      <c r="M23" s="31">
        <v>7.8947368421052627E-2</v>
      </c>
      <c r="N23" s="31">
        <v>8.4870848708487087E-2</v>
      </c>
      <c r="O23" s="31">
        <v>7.1428571428571425E-2</v>
      </c>
      <c r="P23" s="31">
        <v>0.109375</v>
      </c>
      <c r="Q23" s="31">
        <v>0.11188811188811189</v>
      </c>
      <c r="R23" s="31">
        <v>0.11415525114155251</v>
      </c>
      <c r="S23" s="31">
        <v>0.10397553516819573</v>
      </c>
      <c r="T23" s="31">
        <v>9.777950915465522E-2</v>
      </c>
      <c r="U23" s="31">
        <v>8.4876543209876545E-2</v>
      </c>
      <c r="V23" s="31">
        <v>0.11571841851494696</v>
      </c>
      <c r="W23" s="31">
        <v>8.6167800453514742E-2</v>
      </c>
      <c r="X23" s="31">
        <v>6.6489361702127658E-2</v>
      </c>
      <c r="Y23" s="31">
        <v>7.407407407407407E-2</v>
      </c>
      <c r="Z23" s="31">
        <v>6.2240663900414939E-2</v>
      </c>
      <c r="AA23" s="31">
        <v>0.15833333333333333</v>
      </c>
      <c r="AB23" s="31">
        <v>0.15675675675675677</v>
      </c>
      <c r="AC23" s="31">
        <v>7.6923076923076927E-2</v>
      </c>
      <c r="AD23" s="31">
        <v>0.128060263653484</v>
      </c>
      <c r="AE23" s="31">
        <v>0.16129032258064516</v>
      </c>
      <c r="AF23" s="27"/>
      <c r="AG23" s="4" t="s">
        <v>124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x14ac:dyDescent="0.2">
      <c r="A24" s="26" t="s">
        <v>117</v>
      </c>
      <c r="B24" s="31">
        <v>4.8026414527990398E-2</v>
      </c>
      <c r="C24" s="31">
        <v>2.5065963060686015E-2</v>
      </c>
      <c r="D24" s="31">
        <v>2.5104602510460251E-2</v>
      </c>
      <c r="E24" s="31">
        <v>2.4390243902439025E-2</v>
      </c>
      <c r="F24" s="31">
        <v>7.4626865671641784E-2</v>
      </c>
      <c r="G24" s="31">
        <v>6.9892473118279563E-2</v>
      </c>
      <c r="H24" s="31">
        <v>0.125</v>
      </c>
      <c r="I24" s="31">
        <v>4.7619047619047616E-2</v>
      </c>
      <c r="J24" s="31">
        <v>7.407407407407407E-2</v>
      </c>
      <c r="K24" s="31">
        <v>4.4776119402985072E-2</v>
      </c>
      <c r="L24" s="31">
        <v>0</v>
      </c>
      <c r="M24" s="31">
        <v>5.2631578947368418E-2</v>
      </c>
      <c r="N24" s="31">
        <v>3.3210332103321034E-2</v>
      </c>
      <c r="O24" s="31">
        <v>6.7669172932330823E-2</v>
      </c>
      <c r="P24" s="31">
        <v>4.0865384615384616E-2</v>
      </c>
      <c r="Q24" s="31">
        <v>4.195804195804196E-2</v>
      </c>
      <c r="R24" s="31">
        <v>6.3926940639269403E-2</v>
      </c>
      <c r="S24" s="31">
        <v>2.4464831804281342E-2</v>
      </c>
      <c r="T24" s="31">
        <v>4.1293338527463967E-2</v>
      </c>
      <c r="U24" s="31">
        <v>4.6296296296296301E-2</v>
      </c>
      <c r="V24" s="31">
        <v>4.0501446480231434E-2</v>
      </c>
      <c r="W24" s="31">
        <v>3.8548752834467119E-2</v>
      </c>
      <c r="X24" s="31">
        <v>1.8617021276595744E-2</v>
      </c>
      <c r="Y24" s="31">
        <v>7.4074074074074077E-3</v>
      </c>
      <c r="Z24" s="31">
        <v>2.4896265560165977E-2</v>
      </c>
      <c r="AA24" s="31">
        <v>0.15833333333333333</v>
      </c>
      <c r="AB24" s="31">
        <v>0.10270270270270271</v>
      </c>
      <c r="AC24" s="31">
        <v>2.197802197802198E-2</v>
      </c>
      <c r="AD24" s="31">
        <v>5.8380414312617701E-2</v>
      </c>
      <c r="AE24" s="31">
        <v>6.4516129032258063E-2</v>
      </c>
      <c r="AF24" s="27"/>
      <c r="AG24" s="4" t="s">
        <v>125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x14ac:dyDescent="0.2">
      <c r="A25" s="26" t="s">
        <v>118</v>
      </c>
      <c r="B25" s="31">
        <v>3.4218820351193155E-2</v>
      </c>
      <c r="C25" s="31">
        <v>1.8469656992084433E-2</v>
      </c>
      <c r="D25" s="31">
        <v>1.813110181311018E-2</v>
      </c>
      <c r="E25" s="31">
        <v>2.4390243902439025E-2</v>
      </c>
      <c r="F25" s="31">
        <v>6.3432835820895525E-2</v>
      </c>
      <c r="G25" s="31">
        <v>6.4516129032258063E-2</v>
      </c>
      <c r="H25" s="31">
        <v>0.05</v>
      </c>
      <c r="I25" s="31">
        <v>7.1428571428571425E-2</v>
      </c>
      <c r="J25" s="31">
        <v>2.9629629629629631E-2</v>
      </c>
      <c r="K25" s="31">
        <v>5.9701492537313425E-2</v>
      </c>
      <c r="L25" s="31">
        <v>0.14285714285714285</v>
      </c>
      <c r="M25" s="31">
        <v>0.10526315789473684</v>
      </c>
      <c r="N25" s="31">
        <v>1.8450184501845018E-2</v>
      </c>
      <c r="O25" s="31">
        <v>6.3909774436090222E-2</v>
      </c>
      <c r="P25" s="31">
        <v>3.245192307692308E-2</v>
      </c>
      <c r="Q25" s="31">
        <v>3.1468531468531472E-2</v>
      </c>
      <c r="R25" s="31">
        <v>5.4794520547945202E-2</v>
      </c>
      <c r="S25" s="31">
        <v>1.834862385321101E-2</v>
      </c>
      <c r="T25" s="31">
        <v>2.5710946630307752E-2</v>
      </c>
      <c r="U25" s="31">
        <v>2.4691358024691357E-2</v>
      </c>
      <c r="V25" s="31">
        <v>3.5679845708775311E-2</v>
      </c>
      <c r="W25" s="31">
        <v>1.4739229024943311E-2</v>
      </c>
      <c r="X25" s="31">
        <v>2.1276595744680851E-2</v>
      </c>
      <c r="Y25" s="31">
        <v>1.4814814814814815E-2</v>
      </c>
      <c r="Z25" s="31">
        <v>2.4896265560165977E-2</v>
      </c>
      <c r="AA25" s="31">
        <v>8.7499999999999994E-2</v>
      </c>
      <c r="AB25" s="31">
        <v>4.8648648648648651E-2</v>
      </c>
      <c r="AC25" s="31">
        <v>3.2967032967032968E-2</v>
      </c>
      <c r="AD25" s="31">
        <v>4.8964218455743877E-2</v>
      </c>
      <c r="AE25" s="31">
        <v>6.4516129032258063E-2</v>
      </c>
      <c r="AF25" s="27"/>
      <c r="AG25" s="4" t="s">
        <v>126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x14ac:dyDescent="0.2">
      <c r="A26" s="26" t="s">
        <v>119</v>
      </c>
      <c r="B26" s="31">
        <v>8.7047876331982597E-3</v>
      </c>
      <c r="C26" s="31">
        <v>5.2770448548812663E-3</v>
      </c>
      <c r="D26" s="31">
        <v>5.5788005578800556E-3</v>
      </c>
      <c r="E26" s="31">
        <v>0</v>
      </c>
      <c r="F26" s="31">
        <v>1.8656716417910446E-2</v>
      </c>
      <c r="G26" s="31">
        <v>2.6881720430107524E-2</v>
      </c>
      <c r="H26" s="31">
        <v>0</v>
      </c>
      <c r="I26" s="31">
        <v>0</v>
      </c>
      <c r="J26" s="31">
        <v>7.4074074074074077E-3</v>
      </c>
      <c r="K26" s="31">
        <v>0</v>
      </c>
      <c r="L26" s="31">
        <v>0</v>
      </c>
      <c r="M26" s="31">
        <v>0</v>
      </c>
      <c r="N26" s="31">
        <v>7.3800738007380072E-3</v>
      </c>
      <c r="O26" s="31">
        <v>2.2556390977443604E-2</v>
      </c>
      <c r="P26" s="31">
        <v>9.6153846153846159E-3</v>
      </c>
      <c r="Q26" s="31">
        <v>2.4475524475524476E-2</v>
      </c>
      <c r="R26" s="31">
        <v>0</v>
      </c>
      <c r="S26" s="31">
        <v>3.0581039755351678E-3</v>
      </c>
      <c r="T26" s="31">
        <v>5.8433969614335802E-3</v>
      </c>
      <c r="U26" s="31">
        <v>9.2592592592592587E-3</v>
      </c>
      <c r="V26" s="31">
        <v>4.8216007714561235E-3</v>
      </c>
      <c r="W26" s="31">
        <v>4.5351473922902496E-3</v>
      </c>
      <c r="X26" s="31">
        <v>2.6595744680851063E-3</v>
      </c>
      <c r="Y26" s="31">
        <v>0</v>
      </c>
      <c r="Z26" s="31">
        <v>4.1493775933609959E-3</v>
      </c>
      <c r="AA26" s="31">
        <v>2.9166666666666664E-2</v>
      </c>
      <c r="AB26" s="31">
        <v>5.4054054054054057E-3</v>
      </c>
      <c r="AC26" s="31">
        <v>0</v>
      </c>
      <c r="AD26" s="31">
        <v>1.1299435028248588E-2</v>
      </c>
      <c r="AE26" s="31">
        <v>6.4516129032258063E-2</v>
      </c>
      <c r="AF26" s="27"/>
      <c r="AG26" s="4" t="s">
        <v>127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x14ac:dyDescent="0.2">
      <c r="A27" s="26" t="s">
        <v>120</v>
      </c>
      <c r="B27" s="31">
        <v>5.252889088998949E-3</v>
      </c>
      <c r="C27" s="31">
        <v>2.6385224274406332E-3</v>
      </c>
      <c r="D27" s="31">
        <v>2.7894002789400278E-3</v>
      </c>
      <c r="E27" s="31">
        <v>0</v>
      </c>
      <c r="F27" s="31">
        <v>3.731343283582089E-3</v>
      </c>
      <c r="G27" s="31">
        <v>0</v>
      </c>
      <c r="H27" s="31">
        <v>2.5000000000000001E-2</v>
      </c>
      <c r="I27" s="31">
        <v>0</v>
      </c>
      <c r="J27" s="31">
        <v>6.6666666666666666E-2</v>
      </c>
      <c r="K27" s="31">
        <v>1.4925373134328356E-2</v>
      </c>
      <c r="L27" s="31">
        <v>0</v>
      </c>
      <c r="M27" s="31">
        <v>0</v>
      </c>
      <c r="N27" s="31">
        <v>1.107011070110701E-2</v>
      </c>
      <c r="O27" s="31">
        <v>3.7593984962406013E-3</v>
      </c>
      <c r="P27" s="31">
        <v>2.403846153846154E-3</v>
      </c>
      <c r="Q27" s="31">
        <v>3.4965034965034965E-3</v>
      </c>
      <c r="R27" s="31">
        <v>4.5662100456621002E-3</v>
      </c>
      <c r="S27" s="31">
        <v>0</v>
      </c>
      <c r="T27" s="31">
        <v>2.3373587845734321E-3</v>
      </c>
      <c r="U27" s="31">
        <v>3.0864197530864196E-3</v>
      </c>
      <c r="V27" s="31">
        <v>2.8929604628736743E-3</v>
      </c>
      <c r="W27" s="31">
        <v>1.1337868480725624E-3</v>
      </c>
      <c r="X27" s="31">
        <v>0</v>
      </c>
      <c r="Y27" s="31">
        <v>0</v>
      </c>
      <c r="Z27" s="31">
        <v>0</v>
      </c>
      <c r="AA27" s="31">
        <v>3.3333333333333333E-2</v>
      </c>
      <c r="AB27" s="31">
        <v>0</v>
      </c>
      <c r="AC27" s="31">
        <v>0</v>
      </c>
      <c r="AD27" s="31">
        <v>3.766478342749529E-3</v>
      </c>
      <c r="AE27" s="31">
        <v>0</v>
      </c>
      <c r="AF27" s="27"/>
      <c r="AG27" s="4" t="s">
        <v>128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4"/>
      <c r="AG28" s="4"/>
      <c r="AH28" s="4"/>
      <c r="AI28" s="4"/>
    </row>
    <row r="29" spans="1:46" x14ac:dyDescent="0.2">
      <c r="A29" s="4" t="s">
        <v>54</v>
      </c>
      <c r="B29" s="6">
        <v>8.3155785682125174</v>
      </c>
      <c r="C29" s="7">
        <v>6.5</v>
      </c>
      <c r="D29" s="7">
        <v>6.5</v>
      </c>
      <c r="E29" s="7">
        <v>5.6</v>
      </c>
      <c r="F29" s="7">
        <v>10.4</v>
      </c>
      <c r="G29" s="7">
        <v>10.5</v>
      </c>
      <c r="H29" s="7">
        <v>10.4</v>
      </c>
      <c r="I29" s="7">
        <v>9.6999999999999993</v>
      </c>
      <c r="J29" s="7">
        <v>12.2</v>
      </c>
      <c r="K29" s="7">
        <v>11</v>
      </c>
      <c r="L29" s="7">
        <v>9.1999999999999993</v>
      </c>
      <c r="M29" s="7">
        <v>8.4</v>
      </c>
      <c r="N29" s="7">
        <v>7.6</v>
      </c>
      <c r="O29" s="7">
        <v>9.6</v>
      </c>
      <c r="P29" s="7">
        <v>8.5</v>
      </c>
      <c r="Q29" s="7">
        <v>8.9</v>
      </c>
      <c r="R29" s="7">
        <v>9</v>
      </c>
      <c r="S29" s="7">
        <v>7.9</v>
      </c>
      <c r="T29" s="7">
        <v>7.6</v>
      </c>
      <c r="U29" s="7">
        <v>7.4</v>
      </c>
      <c r="V29" s="7">
        <v>8.3000000000000007</v>
      </c>
      <c r="W29" s="7">
        <v>7.1</v>
      </c>
      <c r="X29" s="7">
        <v>5.6</v>
      </c>
      <c r="Y29" s="7">
        <v>4.8</v>
      </c>
      <c r="Z29" s="7">
        <v>6.1</v>
      </c>
      <c r="AA29" s="7">
        <v>14.5</v>
      </c>
      <c r="AB29" s="7">
        <v>10</v>
      </c>
      <c r="AC29" s="7">
        <v>7.8</v>
      </c>
      <c r="AD29" s="7">
        <v>9.8000000000000007</v>
      </c>
      <c r="AE29" s="7">
        <v>12.3</v>
      </c>
      <c r="AF29" s="4"/>
      <c r="AG29" s="4" t="s">
        <v>48</v>
      </c>
      <c r="AH29" s="4"/>
      <c r="AI29" s="4"/>
    </row>
    <row r="30" spans="1:46" x14ac:dyDescent="0.2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4"/>
      <c r="AH30" s="4"/>
      <c r="AI30" s="4"/>
    </row>
    <row r="31" spans="1:46" x14ac:dyDescent="0.2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4"/>
      <c r="AG31" s="4"/>
      <c r="AH31" s="4"/>
      <c r="AI31" s="4"/>
    </row>
    <row r="32" spans="1:4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x14ac:dyDescent="0.2">
      <c r="A33" s="23" t="s">
        <v>162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 x14ac:dyDescent="0.2">
      <c r="A35" s="4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4"/>
      <c r="AG35" s="4"/>
      <c r="AH35" s="4"/>
      <c r="AI35" s="4"/>
    </row>
    <row r="36" spans="1:35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5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5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5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5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5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5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5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5" spans="1:35" x14ac:dyDescent="0.2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5" x14ac:dyDescent="0.2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5" x14ac:dyDescent="0.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5" x14ac:dyDescent="0.2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2:31" x14ac:dyDescent="0.2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2:31" x14ac:dyDescent="0.2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2:31" x14ac:dyDescent="0.2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2:31" x14ac:dyDescent="0.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2:31" x14ac:dyDescent="0.2">
      <c r="B53" s="31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4"/>
  <sheetViews>
    <sheetView zoomScale="150" zoomScaleNormal="150" zoomScalePageLayoutView="150" workbookViewId="0">
      <pane xSplit="1" topLeftCell="B1" activePane="topRight" state="frozen"/>
      <selection activeCell="B33" sqref="B33"/>
      <selection pane="topRight"/>
    </sheetView>
  </sheetViews>
  <sheetFormatPr baseColWidth="10" defaultRowHeight="16" x14ac:dyDescent="0.2"/>
  <cols>
    <col min="1" max="1" width="45.1640625" customWidth="1"/>
    <col min="2" max="2" width="10.33203125" customWidth="1"/>
    <col min="3" max="31" width="7.5" customWidth="1"/>
    <col min="32" max="32" width="1.33203125" customWidth="1"/>
  </cols>
  <sheetData>
    <row r="1" spans="1:34" s="11" customFormat="1" x14ac:dyDescent="0.2">
      <c r="A1" s="10" t="s">
        <v>161</v>
      </c>
      <c r="B1" s="10" t="s">
        <v>17</v>
      </c>
      <c r="C1" s="30" t="s">
        <v>0</v>
      </c>
      <c r="D1" s="30"/>
      <c r="E1" s="30"/>
      <c r="F1" s="30" t="s">
        <v>1</v>
      </c>
      <c r="G1" s="30"/>
      <c r="H1" s="30"/>
      <c r="I1" s="30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0" t="s">
        <v>7</v>
      </c>
      <c r="Q1" s="30"/>
      <c r="R1" s="30"/>
      <c r="S1" s="30"/>
      <c r="T1" s="10" t="s">
        <v>16</v>
      </c>
      <c r="U1" s="10"/>
      <c r="V1" s="10"/>
      <c r="W1" s="10"/>
      <c r="X1" s="30" t="s">
        <v>8</v>
      </c>
      <c r="Y1" s="30"/>
      <c r="Z1" s="30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/>
      <c r="AH1" s="10"/>
    </row>
    <row r="2" spans="1:34" s="13" customFormat="1" x14ac:dyDescent="0.2">
      <c r="A2" s="12" t="s">
        <v>160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</row>
    <row r="3" spans="1:34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x14ac:dyDescent="0.2">
      <c r="A4" s="5" t="s">
        <v>36</v>
      </c>
      <c r="B4" s="9">
        <f>SUM('Landgericht Erstinstanz'!B4,'Landgericht Berufung'!B4)</f>
        <v>347023</v>
      </c>
      <c r="C4" s="9">
        <f>SUM('Landgericht Erstinstanz'!C4,'Landgericht Berufung'!C4)</f>
        <v>41623</v>
      </c>
      <c r="D4" s="9">
        <f>SUM('Landgericht Erstinstanz'!D4,'Landgericht Berufung'!D4)</f>
        <v>17722</v>
      </c>
      <c r="E4" s="9">
        <f>SUM('Landgericht Erstinstanz'!E4,'Landgericht Berufung'!E4)</f>
        <v>23901</v>
      </c>
      <c r="F4" s="9">
        <f>SUM('Landgericht Erstinstanz'!F4,'Landgericht Berufung'!F4)</f>
        <v>58585</v>
      </c>
      <c r="G4" s="9">
        <f>SUM('Landgericht Erstinstanz'!G4,'Landgericht Berufung'!G4)</f>
        <v>37960</v>
      </c>
      <c r="H4" s="9">
        <f>SUM('Landgericht Erstinstanz'!H4,'Landgericht Berufung'!H4)</f>
        <v>12255</v>
      </c>
      <c r="I4" s="9">
        <f>SUM('Landgericht Erstinstanz'!I4,'Landgericht Berufung'!I4)</f>
        <v>8370</v>
      </c>
      <c r="J4" s="9">
        <f>SUM('Landgericht Erstinstanz'!J4,'Landgericht Berufung'!J4)</f>
        <v>20097</v>
      </c>
      <c r="K4" s="9">
        <f>SUM('Landgericht Erstinstanz'!K4,'Landgericht Berufung'!K4)</f>
        <v>8559</v>
      </c>
      <c r="L4" s="9">
        <f>SUM('Landgericht Erstinstanz'!L4,'Landgericht Berufung'!L4)</f>
        <v>2777</v>
      </c>
      <c r="M4" s="9">
        <f>SUM('Landgericht Erstinstanz'!M4,'Landgericht Berufung'!M4)</f>
        <v>13409</v>
      </c>
      <c r="N4" s="9">
        <f>SUM('Landgericht Erstinstanz'!N4,'Landgericht Berufung'!N4)</f>
        <v>29487</v>
      </c>
      <c r="O4" s="9">
        <f>SUM('Landgericht Erstinstanz'!O4,'Landgericht Berufung'!O4)</f>
        <v>4858</v>
      </c>
      <c r="P4" s="9">
        <f>SUM('Landgericht Erstinstanz'!P4,'Landgericht Berufung'!P4)</f>
        <v>31175</v>
      </c>
      <c r="Q4" s="9">
        <f>SUM('Landgericht Erstinstanz'!Q4,'Landgericht Berufung'!Q4)</f>
        <v>6647</v>
      </c>
      <c r="R4" s="9">
        <f>SUM('Landgericht Erstinstanz'!R4,'Landgericht Berufung'!R4)</f>
        <v>15596</v>
      </c>
      <c r="S4" s="9">
        <f>SUM('Landgericht Erstinstanz'!S4,'Landgericht Berufung'!S4)</f>
        <v>8932</v>
      </c>
      <c r="T4" s="9">
        <f>SUM('Landgericht Erstinstanz'!T4,'Landgericht Berufung'!T4)</f>
        <v>82208</v>
      </c>
      <c r="U4" s="9">
        <f>SUM('Landgericht Erstinstanz'!U4,'Landgericht Berufung'!U4)</f>
        <v>23338</v>
      </c>
      <c r="V4" s="9">
        <f>SUM('Landgericht Erstinstanz'!V4,'Landgericht Berufung'!V4)</f>
        <v>33658</v>
      </c>
      <c r="W4" s="9">
        <f>SUM('Landgericht Erstinstanz'!W4,'Landgericht Berufung'!W4)</f>
        <v>25212</v>
      </c>
      <c r="X4" s="9">
        <f>SUM('Landgericht Erstinstanz'!X4,'Landgericht Berufung'!X4)</f>
        <v>15148</v>
      </c>
      <c r="Y4" s="9">
        <f>SUM('Landgericht Erstinstanz'!Y4,'Landgericht Berufung'!Y4)</f>
        <v>9699</v>
      </c>
      <c r="Z4" s="9">
        <f>SUM('Landgericht Erstinstanz'!Z4,'Landgericht Berufung'!Z4)</f>
        <v>5449</v>
      </c>
      <c r="AA4" s="9">
        <f>SUM('Landgericht Erstinstanz'!AA4,'Landgericht Berufung'!AA4)</f>
        <v>3868</v>
      </c>
      <c r="AB4" s="9">
        <f>SUM('Landgericht Erstinstanz'!AB4,'Landgericht Berufung'!AB4)</f>
        <v>12927</v>
      </c>
      <c r="AC4" s="9">
        <f>SUM('Landgericht Erstinstanz'!AC4,'Landgericht Berufung'!AC4)</f>
        <v>5934</v>
      </c>
      <c r="AD4" s="9">
        <f>SUM('Landgericht Erstinstanz'!AD4,'Landgericht Berufung'!AD4)</f>
        <v>10215</v>
      </c>
      <c r="AE4" s="9">
        <f>SUM('Landgericht Erstinstanz'!AE4,'Landgericht Berufung'!AE4)</f>
        <v>6153</v>
      </c>
      <c r="AF4" s="2"/>
      <c r="AG4" s="4"/>
      <c r="AH4" s="4"/>
    </row>
    <row r="5" spans="1:34" x14ac:dyDescent="0.2">
      <c r="A5" s="5" t="s">
        <v>39</v>
      </c>
      <c r="B5" s="9">
        <f>SUM('Landgericht Erstinstanz'!B5,'Landgericht Berufung'!B5)</f>
        <v>86015</v>
      </c>
      <c r="C5" s="9">
        <f>SUM('Landgericht Erstinstanz'!C5,'Landgericht Berufung'!C5)</f>
        <v>12437</v>
      </c>
      <c r="D5" s="9">
        <f>SUM('Landgericht Erstinstanz'!D5,'Landgericht Berufung'!D5)</f>
        <v>5185</v>
      </c>
      <c r="E5" s="9">
        <f>SUM('Landgericht Erstinstanz'!E5,'Landgericht Berufung'!E5)</f>
        <v>7252</v>
      </c>
      <c r="F5" s="9">
        <f>SUM('Landgericht Erstinstanz'!F5,'Landgericht Berufung'!F5)</f>
        <v>16183</v>
      </c>
      <c r="G5" s="9">
        <f>SUM('Landgericht Erstinstanz'!G5,'Landgericht Berufung'!G5)</f>
        <v>10183</v>
      </c>
      <c r="H5" s="9">
        <f>SUM('Landgericht Erstinstanz'!H5,'Landgericht Berufung'!H5)</f>
        <v>3519</v>
      </c>
      <c r="I5" s="9">
        <f>SUM('Landgericht Erstinstanz'!I5,'Landgericht Berufung'!I5)</f>
        <v>2481</v>
      </c>
      <c r="J5" s="9">
        <f>SUM('Landgericht Erstinstanz'!J5,'Landgericht Berufung'!J5)</f>
        <v>4163</v>
      </c>
      <c r="K5" s="9">
        <f>SUM('Landgericht Erstinstanz'!K5,'Landgericht Berufung'!K5)</f>
        <v>1839</v>
      </c>
      <c r="L5" s="9">
        <f>SUM('Landgericht Erstinstanz'!L5,'Landgericht Berufung'!L5)</f>
        <v>798</v>
      </c>
      <c r="M5" s="9">
        <f>SUM('Landgericht Erstinstanz'!M5,'Landgericht Berufung'!M5)</f>
        <v>3103</v>
      </c>
      <c r="N5" s="9">
        <f>SUM('Landgericht Erstinstanz'!N5,'Landgericht Berufung'!N5)</f>
        <v>7070</v>
      </c>
      <c r="O5" s="9">
        <f>SUM('Landgericht Erstinstanz'!O5,'Landgericht Berufung'!O5)</f>
        <v>1217</v>
      </c>
      <c r="P5" s="9">
        <f>SUM('Landgericht Erstinstanz'!P5,'Landgericht Berufung'!P5)</f>
        <v>7407</v>
      </c>
      <c r="Q5" s="9">
        <f>SUM('Landgericht Erstinstanz'!Q5,'Landgericht Berufung'!Q5)</f>
        <v>947</v>
      </c>
      <c r="R5" s="9">
        <f>SUM('Landgericht Erstinstanz'!R5,'Landgericht Berufung'!R5)</f>
        <v>4074</v>
      </c>
      <c r="S5" s="9">
        <f>SUM('Landgericht Erstinstanz'!S5,'Landgericht Berufung'!S5)</f>
        <v>2386</v>
      </c>
      <c r="T5" s="9">
        <f>SUM('Landgericht Erstinstanz'!T5,'Landgericht Berufung'!T5)</f>
        <v>18371</v>
      </c>
      <c r="U5" s="9">
        <f>SUM('Landgericht Erstinstanz'!U5,'Landgericht Berufung'!U5)</f>
        <v>4324</v>
      </c>
      <c r="V5" s="9">
        <f>SUM('Landgericht Erstinstanz'!V5,'Landgericht Berufung'!V5)</f>
        <v>8660</v>
      </c>
      <c r="W5" s="9">
        <f>SUM('Landgericht Erstinstanz'!W5,'Landgericht Berufung'!W5)</f>
        <v>5387</v>
      </c>
      <c r="X5" s="9">
        <f>SUM('Landgericht Erstinstanz'!X5,'Landgericht Berufung'!X5)</f>
        <v>3719</v>
      </c>
      <c r="Y5" s="9">
        <f>SUM('Landgericht Erstinstanz'!Y5,'Landgericht Berufung'!Y5)</f>
        <v>2373</v>
      </c>
      <c r="Z5" s="9">
        <f>SUM('Landgericht Erstinstanz'!Z5,'Landgericht Berufung'!Z5)</f>
        <v>1346</v>
      </c>
      <c r="AA5" s="9">
        <f>SUM('Landgericht Erstinstanz'!AA5,'Landgericht Berufung'!AA5)</f>
        <v>1132</v>
      </c>
      <c r="AB5" s="9">
        <f>SUM('Landgericht Erstinstanz'!AB5,'Landgericht Berufung'!AB5)</f>
        <v>2993</v>
      </c>
      <c r="AC5" s="9">
        <f>SUM('Landgericht Erstinstanz'!AC5,'Landgericht Berufung'!AC5)</f>
        <v>1201</v>
      </c>
      <c r="AD5" s="9">
        <f>SUM('Landgericht Erstinstanz'!AD5,'Landgericht Berufung'!AD5)</f>
        <v>2773</v>
      </c>
      <c r="AE5" s="9">
        <f>SUM('Landgericht Erstinstanz'!AE5,'Landgericht Berufung'!AE5)</f>
        <v>1609</v>
      </c>
      <c r="AF5" s="2"/>
      <c r="AG5" s="4"/>
      <c r="AH5" s="4"/>
    </row>
    <row r="6" spans="1:34" x14ac:dyDescent="0.2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4"/>
      <c r="AG6" s="4"/>
      <c r="AH6" s="4"/>
    </row>
    <row r="7" spans="1:34" x14ac:dyDescent="0.2">
      <c r="A7" s="5" t="s">
        <v>45</v>
      </c>
      <c r="B7" s="9">
        <f>SUM('Landgericht Erstinstanz'!B7,'Landgericht Berufung'!B7)</f>
        <v>340268</v>
      </c>
      <c r="C7" s="9">
        <f>SUM('Landgericht Erstinstanz'!C7,'Landgericht Berufung'!C7)</f>
        <v>41507</v>
      </c>
      <c r="D7" s="9">
        <f>SUM('Landgericht Erstinstanz'!D7,'Landgericht Berufung'!D7)</f>
        <v>17649</v>
      </c>
      <c r="E7" s="9">
        <f>SUM('Landgericht Erstinstanz'!E7,'Landgericht Berufung'!E7)</f>
        <v>23858</v>
      </c>
      <c r="F7" s="9">
        <f>SUM('Landgericht Erstinstanz'!F7,'Landgericht Berufung'!F7)</f>
        <v>58079</v>
      </c>
      <c r="G7" s="9">
        <f>SUM('Landgericht Erstinstanz'!G7,'Landgericht Berufung'!G7)</f>
        <v>37712</v>
      </c>
      <c r="H7" s="9">
        <f>SUM('Landgericht Erstinstanz'!H7,'Landgericht Berufung'!H7)</f>
        <v>12144</v>
      </c>
      <c r="I7" s="9">
        <f>SUM('Landgericht Erstinstanz'!I7,'Landgericht Berufung'!I7)</f>
        <v>8223</v>
      </c>
      <c r="J7" s="9">
        <f>SUM('Landgericht Erstinstanz'!J7,'Landgericht Berufung'!J7)</f>
        <v>19361</v>
      </c>
      <c r="K7" s="9">
        <f>SUM('Landgericht Erstinstanz'!K7,'Landgericht Berufung'!K7)</f>
        <v>8430</v>
      </c>
      <c r="L7" s="9">
        <f>SUM('Landgericht Erstinstanz'!L7,'Landgericht Berufung'!L7)</f>
        <v>2694</v>
      </c>
      <c r="M7" s="9">
        <f>SUM('Landgericht Erstinstanz'!M7,'Landgericht Berufung'!M7)</f>
        <v>13347</v>
      </c>
      <c r="N7" s="9">
        <f>SUM('Landgericht Erstinstanz'!N7,'Landgericht Berufung'!N7)</f>
        <v>29473</v>
      </c>
      <c r="O7" s="9">
        <f>SUM('Landgericht Erstinstanz'!O7,'Landgericht Berufung'!O7)</f>
        <v>4118</v>
      </c>
      <c r="P7" s="9">
        <f>SUM('Landgericht Erstinstanz'!P7,'Landgericht Berufung'!P7)</f>
        <v>29434</v>
      </c>
      <c r="Q7" s="9">
        <f>SUM('Landgericht Erstinstanz'!Q7,'Landgericht Berufung'!Q7)</f>
        <v>6169</v>
      </c>
      <c r="R7" s="9">
        <f>SUM('Landgericht Erstinstanz'!R7,'Landgericht Berufung'!R7)</f>
        <v>14752</v>
      </c>
      <c r="S7" s="9">
        <f>SUM('Landgericht Erstinstanz'!S7,'Landgericht Berufung'!S7)</f>
        <v>8513</v>
      </c>
      <c r="T7" s="9">
        <f>SUM('Landgericht Erstinstanz'!T7,'Landgericht Berufung'!T7)</f>
        <v>80770</v>
      </c>
      <c r="U7" s="9">
        <f>SUM('Landgericht Erstinstanz'!U7,'Landgericht Berufung'!U7)</f>
        <v>23095</v>
      </c>
      <c r="V7" s="9">
        <f>SUM('Landgericht Erstinstanz'!V7,'Landgericht Berufung'!V7)</f>
        <v>33099</v>
      </c>
      <c r="W7" s="9">
        <f>SUM('Landgericht Erstinstanz'!W7,'Landgericht Berufung'!W7)</f>
        <v>24576</v>
      </c>
      <c r="X7" s="9">
        <f>SUM('Landgericht Erstinstanz'!X7,'Landgericht Berufung'!X7)</f>
        <v>15127</v>
      </c>
      <c r="Y7" s="9">
        <f>SUM('Landgericht Erstinstanz'!Y7,'Landgericht Berufung'!Y7)</f>
        <v>9682</v>
      </c>
      <c r="Z7" s="9">
        <f>SUM('Landgericht Erstinstanz'!Z7,'Landgericht Berufung'!Z7)</f>
        <v>5445</v>
      </c>
      <c r="AA7" s="9">
        <f>SUM('Landgericht Erstinstanz'!AA7,'Landgericht Berufung'!AA7)</f>
        <v>3846</v>
      </c>
      <c r="AB7" s="9">
        <f>SUM('Landgericht Erstinstanz'!AB7,'Landgericht Berufung'!AB7)</f>
        <v>12871</v>
      </c>
      <c r="AC7" s="9">
        <f>SUM('Landgericht Erstinstanz'!AC7,'Landgericht Berufung'!AC7)</f>
        <v>5709</v>
      </c>
      <c r="AD7" s="9">
        <f>SUM('Landgericht Erstinstanz'!AD7,'Landgericht Berufung'!AD7)</f>
        <v>9397</v>
      </c>
      <c r="AE7" s="9">
        <f>SUM('Landgericht Erstinstanz'!AE7,'Landgericht Berufung'!AE7)</f>
        <v>6105</v>
      </c>
      <c r="AF7" s="4"/>
      <c r="AG7" s="4"/>
      <c r="AH7" s="4"/>
    </row>
    <row r="8" spans="1:34" x14ac:dyDescent="0.2">
      <c r="A8" s="5" t="s">
        <v>46</v>
      </c>
      <c r="B8" s="9">
        <f>B4-B7</f>
        <v>6755</v>
      </c>
      <c r="C8" s="9">
        <f t="shared" ref="C8:AE8" si="0">C4-C7</f>
        <v>116</v>
      </c>
      <c r="D8" s="9">
        <f t="shared" si="0"/>
        <v>73</v>
      </c>
      <c r="E8" s="9">
        <f t="shared" si="0"/>
        <v>43</v>
      </c>
      <c r="F8" s="9">
        <f t="shared" si="0"/>
        <v>506</v>
      </c>
      <c r="G8" s="9">
        <f t="shared" si="0"/>
        <v>248</v>
      </c>
      <c r="H8" s="9">
        <f t="shared" si="0"/>
        <v>111</v>
      </c>
      <c r="I8" s="9">
        <f t="shared" si="0"/>
        <v>147</v>
      </c>
      <c r="J8" s="9">
        <f t="shared" si="0"/>
        <v>736</v>
      </c>
      <c r="K8" s="9">
        <f t="shared" si="0"/>
        <v>129</v>
      </c>
      <c r="L8" s="9">
        <f t="shared" si="0"/>
        <v>83</v>
      </c>
      <c r="M8" s="9">
        <f t="shared" si="0"/>
        <v>62</v>
      </c>
      <c r="N8" s="9">
        <f t="shared" si="0"/>
        <v>14</v>
      </c>
      <c r="O8" s="9">
        <f t="shared" si="0"/>
        <v>740</v>
      </c>
      <c r="P8" s="9">
        <f t="shared" si="0"/>
        <v>1741</v>
      </c>
      <c r="Q8" s="9">
        <f t="shared" si="0"/>
        <v>478</v>
      </c>
      <c r="R8" s="9">
        <f t="shared" si="0"/>
        <v>844</v>
      </c>
      <c r="S8" s="9">
        <f t="shared" si="0"/>
        <v>419</v>
      </c>
      <c r="T8" s="9">
        <f t="shared" si="0"/>
        <v>1438</v>
      </c>
      <c r="U8" s="9">
        <f t="shared" si="0"/>
        <v>243</v>
      </c>
      <c r="V8" s="9">
        <f t="shared" si="0"/>
        <v>559</v>
      </c>
      <c r="W8" s="9">
        <f t="shared" si="0"/>
        <v>636</v>
      </c>
      <c r="X8" s="9">
        <f t="shared" si="0"/>
        <v>21</v>
      </c>
      <c r="Y8" s="9">
        <f t="shared" si="0"/>
        <v>17</v>
      </c>
      <c r="Z8" s="9">
        <f t="shared" si="0"/>
        <v>4</v>
      </c>
      <c r="AA8" s="9">
        <f t="shared" si="0"/>
        <v>22</v>
      </c>
      <c r="AB8" s="9">
        <f t="shared" si="0"/>
        <v>56</v>
      </c>
      <c r="AC8" s="9">
        <f t="shared" si="0"/>
        <v>225</v>
      </c>
      <c r="AD8" s="9">
        <f t="shared" si="0"/>
        <v>818</v>
      </c>
      <c r="AE8" s="9">
        <f t="shared" si="0"/>
        <v>48</v>
      </c>
      <c r="AF8" s="4"/>
      <c r="AG8" s="4"/>
      <c r="AH8" s="4"/>
    </row>
    <row r="9" spans="1:34" x14ac:dyDescent="0.2">
      <c r="A9" s="5" t="s">
        <v>38</v>
      </c>
      <c r="B9" s="3">
        <f>B8/B4</f>
        <v>1.9465568564619635E-2</v>
      </c>
      <c r="C9" s="3">
        <f t="shared" ref="C9:AE9" si="1">C8/C4</f>
        <v>2.7869206928861447E-3</v>
      </c>
      <c r="D9" s="3">
        <f t="shared" si="1"/>
        <v>4.1191739081367787E-3</v>
      </c>
      <c r="E9" s="3">
        <f t="shared" si="1"/>
        <v>1.7990879042717879E-3</v>
      </c>
      <c r="F9" s="3">
        <f t="shared" si="1"/>
        <v>8.6370231287872315E-3</v>
      </c>
      <c r="G9" s="3">
        <f t="shared" si="1"/>
        <v>6.5331928345626978E-3</v>
      </c>
      <c r="H9" s="3">
        <f t="shared" si="1"/>
        <v>9.057527539779682E-3</v>
      </c>
      <c r="I9" s="3">
        <f t="shared" si="1"/>
        <v>1.7562724014336919E-2</v>
      </c>
      <c r="J9" s="3">
        <f t="shared" si="1"/>
        <v>3.6622381449967656E-2</v>
      </c>
      <c r="K9" s="3">
        <f t="shared" si="1"/>
        <v>1.5071854188573432E-2</v>
      </c>
      <c r="L9" s="3">
        <f t="shared" si="1"/>
        <v>2.9888368743248111E-2</v>
      </c>
      <c r="M9" s="3">
        <f t="shared" si="1"/>
        <v>4.6237601610858376E-3</v>
      </c>
      <c r="N9" s="3">
        <f t="shared" si="1"/>
        <v>4.7478549869433987E-4</v>
      </c>
      <c r="O9" s="3">
        <f t="shared" si="1"/>
        <v>0.15232606010703995</v>
      </c>
      <c r="P9" s="3">
        <f t="shared" si="1"/>
        <v>5.5846030473135529E-2</v>
      </c>
      <c r="Q9" s="3">
        <f t="shared" si="1"/>
        <v>7.1912140815405451E-2</v>
      </c>
      <c r="R9" s="3">
        <f t="shared" si="1"/>
        <v>5.4116440112849447E-2</v>
      </c>
      <c r="S9" s="3">
        <f t="shared" si="1"/>
        <v>4.6909986565158976E-2</v>
      </c>
      <c r="T9" s="3">
        <f t="shared" si="1"/>
        <v>1.7492214869599065E-2</v>
      </c>
      <c r="U9" s="3">
        <f t="shared" si="1"/>
        <v>1.0412203273630988E-2</v>
      </c>
      <c r="V9" s="3">
        <f t="shared" si="1"/>
        <v>1.6608235783469011E-2</v>
      </c>
      <c r="W9" s="3">
        <f t="shared" si="1"/>
        <v>2.5226082817705855E-2</v>
      </c>
      <c r="X9" s="3">
        <f t="shared" si="1"/>
        <v>1.3863216266173752E-3</v>
      </c>
      <c r="Y9" s="3">
        <f t="shared" si="1"/>
        <v>1.7527580162903392E-3</v>
      </c>
      <c r="Z9" s="3">
        <f t="shared" si="1"/>
        <v>7.340796476417691E-4</v>
      </c>
      <c r="AA9" s="3">
        <f t="shared" si="1"/>
        <v>5.6876938986556358E-3</v>
      </c>
      <c r="AB9" s="3">
        <f t="shared" si="1"/>
        <v>4.3320182563626516E-3</v>
      </c>
      <c r="AC9" s="3">
        <f t="shared" si="1"/>
        <v>3.7917087967644085E-2</v>
      </c>
      <c r="AD9" s="3">
        <f t="shared" si="1"/>
        <v>8.0078316201664224E-2</v>
      </c>
      <c r="AE9" s="3">
        <f t="shared" si="1"/>
        <v>7.8010726474890294E-3</v>
      </c>
      <c r="AF9" s="4"/>
      <c r="AG9" s="4"/>
      <c r="AH9" s="4"/>
    </row>
    <row r="10" spans="1:34" x14ac:dyDescent="0.2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4"/>
      <c r="AG10" s="4"/>
      <c r="AH10" s="4"/>
    </row>
    <row r="11" spans="1:34" x14ac:dyDescent="0.2">
      <c r="A11" s="5" t="s">
        <v>41</v>
      </c>
      <c r="B11" s="9">
        <f>SUM('Landgericht Erstinstanz'!B11,'Landgericht Berufung'!B11)</f>
        <v>2992</v>
      </c>
      <c r="C11" s="9">
        <f>SUM('Landgericht Erstinstanz'!C11,'Landgericht Berufung'!C11)</f>
        <v>55</v>
      </c>
      <c r="D11" s="9">
        <f>SUM('Landgericht Erstinstanz'!D11,'Landgericht Berufung'!D11)</f>
        <v>44</v>
      </c>
      <c r="E11" s="9">
        <f>SUM('Landgericht Erstinstanz'!E11,'Landgericht Berufung'!E11)</f>
        <v>11</v>
      </c>
      <c r="F11" s="9">
        <f>SUM('Landgericht Erstinstanz'!F11,'Landgericht Berufung'!F11)</f>
        <v>362</v>
      </c>
      <c r="G11" s="9">
        <f>SUM('Landgericht Erstinstanz'!G11,'Landgericht Berufung'!G11)</f>
        <v>190</v>
      </c>
      <c r="H11" s="9">
        <f>SUM('Landgericht Erstinstanz'!H11,'Landgericht Berufung'!H11)</f>
        <v>66</v>
      </c>
      <c r="I11" s="9">
        <f>SUM('Landgericht Erstinstanz'!I11,'Landgericht Berufung'!I11)</f>
        <v>106</v>
      </c>
      <c r="J11" s="9">
        <f>SUM('Landgericht Erstinstanz'!J11,'Landgericht Berufung'!J11)</f>
        <v>145</v>
      </c>
      <c r="K11" s="9">
        <f>SUM('Landgericht Erstinstanz'!K11,'Landgericht Berufung'!K11)</f>
        <v>75</v>
      </c>
      <c r="L11" s="9">
        <f>SUM('Landgericht Erstinstanz'!L11,'Landgericht Berufung'!L11)</f>
        <v>54</v>
      </c>
      <c r="M11" s="9">
        <f>SUM('Landgericht Erstinstanz'!M11,'Landgericht Berufung'!M11)</f>
        <v>46</v>
      </c>
      <c r="N11" s="9">
        <f>SUM('Landgericht Erstinstanz'!N11,'Landgericht Berufung'!N11)</f>
        <v>9</v>
      </c>
      <c r="O11" s="9">
        <f>SUM('Landgericht Erstinstanz'!O11,'Landgericht Berufung'!O11)</f>
        <v>194</v>
      </c>
      <c r="P11" s="9">
        <f>SUM('Landgericht Erstinstanz'!P11,'Landgericht Berufung'!P11)</f>
        <v>740</v>
      </c>
      <c r="Q11" s="9">
        <f>SUM('Landgericht Erstinstanz'!Q11,'Landgericht Berufung'!Q11)</f>
        <v>124</v>
      </c>
      <c r="R11" s="9">
        <f>SUM('Landgericht Erstinstanz'!R11,'Landgericht Berufung'!R11)</f>
        <v>371</v>
      </c>
      <c r="S11" s="9">
        <f>SUM('Landgericht Erstinstanz'!S11,'Landgericht Berufung'!S11)</f>
        <v>245</v>
      </c>
      <c r="T11" s="9">
        <f>SUM('Landgericht Erstinstanz'!T11,'Landgericht Berufung'!T11)</f>
        <v>750</v>
      </c>
      <c r="U11" s="9">
        <f>SUM('Landgericht Erstinstanz'!U11,'Landgericht Berufung'!U11)</f>
        <v>154</v>
      </c>
      <c r="V11" s="9">
        <f>SUM('Landgericht Erstinstanz'!V11,'Landgericht Berufung'!V11)</f>
        <v>253</v>
      </c>
      <c r="W11" s="9">
        <f>SUM('Landgericht Erstinstanz'!W11,'Landgericht Berufung'!W11)</f>
        <v>343</v>
      </c>
      <c r="X11" s="9">
        <f>SUM('Landgericht Erstinstanz'!X11,'Landgericht Berufung'!X11)</f>
        <v>9</v>
      </c>
      <c r="Y11" s="9">
        <f>SUM('Landgericht Erstinstanz'!Y11,'Landgericht Berufung'!Y11)</f>
        <v>7</v>
      </c>
      <c r="Z11" s="9">
        <f>SUM('Landgericht Erstinstanz'!Z11,'Landgericht Berufung'!Z11)</f>
        <v>2</v>
      </c>
      <c r="AA11" s="9">
        <f>SUM('Landgericht Erstinstanz'!AA11,'Landgericht Berufung'!AA11)</f>
        <v>21</v>
      </c>
      <c r="AB11" s="9">
        <f>SUM('Landgericht Erstinstanz'!AB11,'Landgericht Berufung'!AB11)</f>
        <v>35</v>
      </c>
      <c r="AC11" s="9">
        <f>SUM('Landgericht Erstinstanz'!AC11,'Landgericht Berufung'!AC11)</f>
        <v>121</v>
      </c>
      <c r="AD11" s="9">
        <f>SUM('Landgericht Erstinstanz'!AD11,'Landgericht Berufung'!AD11)</f>
        <v>340</v>
      </c>
      <c r="AE11" s="9">
        <f>SUM('Landgericht Erstinstanz'!AE11,'Landgericht Berufung'!AE11)</f>
        <v>36</v>
      </c>
      <c r="AF11" s="4"/>
      <c r="AG11" s="4"/>
      <c r="AH11" s="4"/>
    </row>
    <row r="12" spans="1:34" x14ac:dyDescent="0.2">
      <c r="A12" s="5" t="s">
        <v>43</v>
      </c>
      <c r="B12" s="9">
        <f>SUM('Landgericht Erstinstanz'!B12,'Landgericht Berufung'!B12)</f>
        <v>2602</v>
      </c>
      <c r="C12" s="9">
        <f>SUM('Landgericht Erstinstanz'!C12,'Landgericht Berufung'!C12)</f>
        <v>39</v>
      </c>
      <c r="D12" s="9">
        <f>SUM('Landgericht Erstinstanz'!D12,'Landgericht Berufung'!D12)</f>
        <v>32</v>
      </c>
      <c r="E12" s="9">
        <f>SUM('Landgericht Erstinstanz'!E12,'Landgericht Berufung'!E12)</f>
        <v>7</v>
      </c>
      <c r="F12" s="9">
        <f>SUM('Landgericht Erstinstanz'!F12,'Landgericht Berufung'!F12)</f>
        <v>334</v>
      </c>
      <c r="G12" s="9">
        <f>SUM('Landgericht Erstinstanz'!G12,'Landgericht Berufung'!G12)</f>
        <v>176</v>
      </c>
      <c r="H12" s="9">
        <f>SUM('Landgericht Erstinstanz'!H12,'Landgericht Berufung'!H12)</f>
        <v>64</v>
      </c>
      <c r="I12" s="9">
        <f>SUM('Landgericht Erstinstanz'!I12,'Landgericht Berufung'!I12)</f>
        <v>94</v>
      </c>
      <c r="J12" s="9">
        <f>SUM('Landgericht Erstinstanz'!J12,'Landgericht Berufung'!J12)</f>
        <v>129</v>
      </c>
      <c r="K12" s="9">
        <f>SUM('Landgericht Erstinstanz'!K12,'Landgericht Berufung'!K12)</f>
        <v>71</v>
      </c>
      <c r="L12" s="9">
        <f>SUM('Landgericht Erstinstanz'!L12,'Landgericht Berufung'!L12)</f>
        <v>53</v>
      </c>
      <c r="M12" s="9">
        <f>SUM('Landgericht Erstinstanz'!M12,'Landgericht Berufung'!M12)</f>
        <v>43</v>
      </c>
      <c r="N12" s="9">
        <f>SUM('Landgericht Erstinstanz'!N12,'Landgericht Berufung'!N12)</f>
        <v>7</v>
      </c>
      <c r="O12" s="9">
        <f>SUM('Landgericht Erstinstanz'!O12,'Landgericht Berufung'!O12)</f>
        <v>187</v>
      </c>
      <c r="P12" s="9">
        <f>SUM('Landgericht Erstinstanz'!P12,'Landgericht Berufung'!P12)</f>
        <v>719</v>
      </c>
      <c r="Q12" s="9">
        <f>SUM('Landgericht Erstinstanz'!Q12,'Landgericht Berufung'!Q12)</f>
        <v>123</v>
      </c>
      <c r="R12" s="9">
        <f>SUM('Landgericht Erstinstanz'!R12,'Landgericht Berufung'!R12)</f>
        <v>356</v>
      </c>
      <c r="S12" s="9">
        <f>SUM('Landgericht Erstinstanz'!S12,'Landgericht Berufung'!S12)</f>
        <v>240</v>
      </c>
      <c r="T12" s="9">
        <f>SUM('Landgericht Erstinstanz'!T12,'Landgericht Berufung'!T12)</f>
        <v>494</v>
      </c>
      <c r="U12" s="9">
        <f>SUM('Landgericht Erstinstanz'!U12,'Landgericht Berufung'!U12)</f>
        <v>73</v>
      </c>
      <c r="V12" s="9">
        <f>SUM('Landgericht Erstinstanz'!V12,'Landgericht Berufung'!V12)</f>
        <v>219</v>
      </c>
      <c r="W12" s="9">
        <f>SUM('Landgericht Erstinstanz'!W12,'Landgericht Berufung'!W12)</f>
        <v>202</v>
      </c>
      <c r="X12" s="9">
        <f>SUM('Landgericht Erstinstanz'!X12,'Landgericht Berufung'!X12)</f>
        <v>8</v>
      </c>
      <c r="Y12" s="9">
        <f>SUM('Landgericht Erstinstanz'!Y12,'Landgericht Berufung'!Y12)</f>
        <v>6</v>
      </c>
      <c r="Z12" s="9">
        <f>SUM('Landgericht Erstinstanz'!Z12,'Landgericht Berufung'!Z12)</f>
        <v>2</v>
      </c>
      <c r="AA12" s="9">
        <f>SUM('Landgericht Erstinstanz'!AA12,'Landgericht Berufung'!AA12)</f>
        <v>21</v>
      </c>
      <c r="AB12" s="9">
        <f>SUM('Landgericht Erstinstanz'!AB12,'Landgericht Berufung'!AB12)</f>
        <v>33</v>
      </c>
      <c r="AC12" s="9">
        <f>SUM('Landgericht Erstinstanz'!AC12,'Landgericht Berufung'!AC12)</f>
        <v>110</v>
      </c>
      <c r="AD12" s="9">
        <f>SUM('Landgericht Erstinstanz'!AD12,'Landgericht Berufung'!AD12)</f>
        <v>326</v>
      </c>
      <c r="AE12" s="9">
        <f>SUM('Landgericht Erstinstanz'!AE12,'Landgericht Berufung'!AE12)</f>
        <v>28</v>
      </c>
      <c r="AF12" s="4"/>
      <c r="AG12" s="4"/>
      <c r="AH12" s="4"/>
    </row>
    <row r="13" spans="1:34" s="15" customFormat="1" x14ac:dyDescent="0.2">
      <c r="A13" s="5" t="s">
        <v>55</v>
      </c>
      <c r="B13" s="3">
        <f>B11/B8</f>
        <v>0.44293116210214656</v>
      </c>
      <c r="C13" s="3">
        <f t="shared" ref="C13:AE13" si="2">C11/C8</f>
        <v>0.47413793103448276</v>
      </c>
      <c r="D13" s="3">
        <f t="shared" si="2"/>
        <v>0.60273972602739723</v>
      </c>
      <c r="E13" s="3">
        <f t="shared" si="2"/>
        <v>0.2558139534883721</v>
      </c>
      <c r="F13" s="3">
        <f t="shared" si="2"/>
        <v>0.71541501976284583</v>
      </c>
      <c r="G13" s="3">
        <f t="shared" si="2"/>
        <v>0.7661290322580645</v>
      </c>
      <c r="H13" s="3">
        <f t="shared" si="2"/>
        <v>0.59459459459459463</v>
      </c>
      <c r="I13" s="3">
        <f t="shared" si="2"/>
        <v>0.72108843537414968</v>
      </c>
      <c r="J13" s="3">
        <f t="shared" si="2"/>
        <v>0.19701086956521738</v>
      </c>
      <c r="K13" s="3">
        <f t="shared" si="2"/>
        <v>0.58139534883720934</v>
      </c>
      <c r="L13" s="3">
        <f t="shared" si="2"/>
        <v>0.6506024096385542</v>
      </c>
      <c r="M13" s="3">
        <f t="shared" si="2"/>
        <v>0.74193548387096775</v>
      </c>
      <c r="N13" s="3">
        <f t="shared" si="2"/>
        <v>0.6428571428571429</v>
      </c>
      <c r="O13" s="3">
        <f t="shared" si="2"/>
        <v>0.26216216216216215</v>
      </c>
      <c r="P13" s="3">
        <f t="shared" si="2"/>
        <v>0.42504307869040781</v>
      </c>
      <c r="Q13" s="3">
        <f t="shared" si="2"/>
        <v>0.2594142259414226</v>
      </c>
      <c r="R13" s="3">
        <f t="shared" si="2"/>
        <v>0.43957345971563982</v>
      </c>
      <c r="S13" s="3">
        <f t="shared" si="2"/>
        <v>0.58472553699284013</v>
      </c>
      <c r="T13" s="3">
        <f t="shared" si="2"/>
        <v>0.52155771905424197</v>
      </c>
      <c r="U13" s="3">
        <f t="shared" si="2"/>
        <v>0.63374485596707819</v>
      </c>
      <c r="V13" s="3">
        <f t="shared" si="2"/>
        <v>0.4525939177101968</v>
      </c>
      <c r="W13" s="3">
        <f t="shared" si="2"/>
        <v>0.53930817610062898</v>
      </c>
      <c r="X13" s="3">
        <f t="shared" si="2"/>
        <v>0.42857142857142855</v>
      </c>
      <c r="Y13" s="3">
        <f t="shared" si="2"/>
        <v>0.41176470588235292</v>
      </c>
      <c r="Z13" s="3">
        <f t="shared" si="2"/>
        <v>0.5</v>
      </c>
      <c r="AA13" s="3">
        <f t="shared" si="2"/>
        <v>0.95454545454545459</v>
      </c>
      <c r="AB13" s="3">
        <f t="shared" si="2"/>
        <v>0.625</v>
      </c>
      <c r="AC13" s="3">
        <f t="shared" si="2"/>
        <v>0.5377777777777778</v>
      </c>
      <c r="AD13" s="3">
        <f t="shared" si="2"/>
        <v>0.41564792176039123</v>
      </c>
      <c r="AE13" s="3">
        <f t="shared" si="2"/>
        <v>0.75</v>
      </c>
      <c r="AF13" s="5"/>
      <c r="AG13" s="5"/>
      <c r="AH13" s="5"/>
    </row>
    <row r="14" spans="1:34" s="1" customFormat="1" x14ac:dyDescent="0.2">
      <c r="A14" s="5" t="s">
        <v>53</v>
      </c>
      <c r="B14" s="3">
        <f t="shared" ref="B14:AE14" si="3">B12/B8</f>
        <v>0.3851961509992598</v>
      </c>
      <c r="C14" s="3">
        <f t="shared" si="3"/>
        <v>0.33620689655172414</v>
      </c>
      <c r="D14" s="3">
        <f t="shared" si="3"/>
        <v>0.43835616438356162</v>
      </c>
      <c r="E14" s="3">
        <f t="shared" si="3"/>
        <v>0.16279069767441862</v>
      </c>
      <c r="F14" s="3">
        <f t="shared" si="3"/>
        <v>0.66007905138339917</v>
      </c>
      <c r="G14" s="3">
        <f t="shared" si="3"/>
        <v>0.70967741935483875</v>
      </c>
      <c r="H14" s="3">
        <f t="shared" si="3"/>
        <v>0.57657657657657657</v>
      </c>
      <c r="I14" s="3">
        <f t="shared" si="3"/>
        <v>0.63945578231292521</v>
      </c>
      <c r="J14" s="3">
        <f t="shared" si="3"/>
        <v>0.17527173913043478</v>
      </c>
      <c r="K14" s="3">
        <f t="shared" si="3"/>
        <v>0.55038759689922478</v>
      </c>
      <c r="L14" s="3">
        <f t="shared" si="3"/>
        <v>0.63855421686746983</v>
      </c>
      <c r="M14" s="3">
        <f t="shared" si="3"/>
        <v>0.69354838709677424</v>
      </c>
      <c r="N14" s="3">
        <f t="shared" si="3"/>
        <v>0.5</v>
      </c>
      <c r="O14" s="3">
        <f t="shared" si="3"/>
        <v>0.25270270270270268</v>
      </c>
      <c r="P14" s="3">
        <f t="shared" si="3"/>
        <v>0.41298104537622055</v>
      </c>
      <c r="Q14" s="3">
        <f t="shared" si="3"/>
        <v>0.25732217573221755</v>
      </c>
      <c r="R14" s="3">
        <f t="shared" si="3"/>
        <v>0.4218009478672986</v>
      </c>
      <c r="S14" s="3">
        <f t="shared" si="3"/>
        <v>0.57279236276849643</v>
      </c>
      <c r="T14" s="3">
        <f t="shared" si="3"/>
        <v>0.34353268428372741</v>
      </c>
      <c r="U14" s="3">
        <f t="shared" si="3"/>
        <v>0.30041152263374488</v>
      </c>
      <c r="V14" s="3">
        <f t="shared" si="3"/>
        <v>0.39177101967799643</v>
      </c>
      <c r="W14" s="3">
        <f t="shared" si="3"/>
        <v>0.31761006289308175</v>
      </c>
      <c r="X14" s="3">
        <f t="shared" si="3"/>
        <v>0.38095238095238093</v>
      </c>
      <c r="Y14" s="3">
        <f t="shared" si="3"/>
        <v>0.35294117647058826</v>
      </c>
      <c r="Z14" s="3">
        <f t="shared" si="3"/>
        <v>0.5</v>
      </c>
      <c r="AA14" s="3">
        <f t="shared" si="3"/>
        <v>0.95454545454545459</v>
      </c>
      <c r="AB14" s="3">
        <f t="shared" si="3"/>
        <v>0.5892857142857143</v>
      </c>
      <c r="AC14" s="3">
        <f t="shared" si="3"/>
        <v>0.48888888888888887</v>
      </c>
      <c r="AD14" s="3">
        <f t="shared" si="3"/>
        <v>0.39853300733496333</v>
      </c>
      <c r="AE14" s="3">
        <f t="shared" si="3"/>
        <v>0.58333333333333337</v>
      </c>
      <c r="AF14" s="5"/>
      <c r="AG14" s="5"/>
      <c r="AH14" s="5"/>
    </row>
    <row r="15" spans="1:34" s="1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</row>
    <row r="16" spans="1:34" x14ac:dyDescent="0.2">
      <c r="A16" s="5" t="s">
        <v>56</v>
      </c>
      <c r="B16" s="9">
        <f>SUM('Landgericht Erstinstanz'!B16,'Landgericht Berufung'!B16)</f>
        <v>81</v>
      </c>
      <c r="C16" s="9">
        <f>SUM('Landgericht Erstinstanz'!C16,'Landgericht Berufung'!C16)</f>
        <v>0</v>
      </c>
      <c r="D16" s="9">
        <f>SUM('Landgericht Erstinstanz'!D16,'Landgericht Berufung'!D16)</f>
        <v>0</v>
      </c>
      <c r="E16" s="9">
        <f>SUM('Landgericht Erstinstanz'!E16,'Landgericht Berufung'!E16)</f>
        <v>0</v>
      </c>
      <c r="F16" s="9">
        <f>SUM('Landgericht Erstinstanz'!F16,'Landgericht Berufung'!F16)</f>
        <v>8</v>
      </c>
      <c r="G16" s="9">
        <f>SUM('Landgericht Erstinstanz'!G16,'Landgericht Berufung'!G16)</f>
        <v>4</v>
      </c>
      <c r="H16" s="9">
        <f>SUM('Landgericht Erstinstanz'!H16,'Landgericht Berufung'!H16)</f>
        <v>3</v>
      </c>
      <c r="I16" s="9">
        <f>SUM('Landgericht Erstinstanz'!I16,'Landgericht Berufung'!I16)</f>
        <v>1</v>
      </c>
      <c r="J16" s="9">
        <f>SUM('Landgericht Erstinstanz'!J16,'Landgericht Berufung'!J16)</f>
        <v>1</v>
      </c>
      <c r="K16" s="9">
        <f>SUM('Landgericht Erstinstanz'!K16,'Landgericht Berufung'!K16)</f>
        <v>4</v>
      </c>
      <c r="L16" s="9">
        <f>SUM('Landgericht Erstinstanz'!L16,'Landgericht Berufung'!L16)</f>
        <v>5</v>
      </c>
      <c r="M16" s="9">
        <f>SUM('Landgericht Erstinstanz'!M16,'Landgericht Berufung'!M16)</f>
        <v>3</v>
      </c>
      <c r="N16" s="9">
        <f>SUM('Landgericht Erstinstanz'!N16,'Landgericht Berufung'!N16)</f>
        <v>1</v>
      </c>
      <c r="O16" s="9">
        <f>SUM('Landgericht Erstinstanz'!O16,'Landgericht Berufung'!O16)</f>
        <v>6</v>
      </c>
      <c r="P16" s="9">
        <f>SUM('Landgericht Erstinstanz'!P16,'Landgericht Berufung'!P16)</f>
        <v>12</v>
      </c>
      <c r="Q16" s="9">
        <f>SUM('Landgericht Erstinstanz'!Q16,'Landgericht Berufung'!Q16)</f>
        <v>1</v>
      </c>
      <c r="R16" s="9">
        <f>SUM('Landgericht Erstinstanz'!R16,'Landgericht Berufung'!R16)</f>
        <v>8</v>
      </c>
      <c r="S16" s="9">
        <f>SUM('Landgericht Erstinstanz'!S16,'Landgericht Berufung'!S16)</f>
        <v>3</v>
      </c>
      <c r="T16" s="9">
        <f>SUM('Landgericht Erstinstanz'!T16,'Landgericht Berufung'!T16)</f>
        <v>35</v>
      </c>
      <c r="U16" s="9">
        <f>SUM('Landgericht Erstinstanz'!U16,'Landgericht Berufung'!U16)</f>
        <v>3</v>
      </c>
      <c r="V16" s="9">
        <f>SUM('Landgericht Erstinstanz'!V16,'Landgericht Berufung'!V16)</f>
        <v>30</v>
      </c>
      <c r="W16" s="9">
        <f>SUM('Landgericht Erstinstanz'!W16,'Landgericht Berufung'!W16)</f>
        <v>2</v>
      </c>
      <c r="X16" s="9">
        <f>SUM('Landgericht Erstinstanz'!X16,'Landgericht Berufung'!X16)</f>
        <v>0</v>
      </c>
      <c r="Y16" s="9">
        <f>SUM('Landgericht Erstinstanz'!Y16,'Landgericht Berufung'!Y16)</f>
        <v>0</v>
      </c>
      <c r="Z16" s="9">
        <f>SUM('Landgericht Erstinstanz'!Z16,'Landgericht Berufung'!Z16)</f>
        <v>0</v>
      </c>
      <c r="AA16" s="9">
        <f>SUM('Landgericht Erstinstanz'!AA16,'Landgericht Berufung'!AA16)</f>
        <v>1</v>
      </c>
      <c r="AB16" s="9">
        <f>SUM('Landgericht Erstinstanz'!AB16,'Landgericht Berufung'!AB16)</f>
        <v>0</v>
      </c>
      <c r="AC16" s="9">
        <f>SUM('Landgericht Erstinstanz'!AC16,'Landgericht Berufung'!AC16)</f>
        <v>0</v>
      </c>
      <c r="AD16" s="9">
        <f>SUM('Landgericht Erstinstanz'!AD16,'Landgericht Berufung'!AD16)</f>
        <v>5</v>
      </c>
      <c r="AE16" s="9">
        <f>SUM('Landgericht Erstinstanz'!AE16,'Landgericht Berufung'!AE16)</f>
        <v>0</v>
      </c>
      <c r="AF16" s="4"/>
      <c r="AG16" s="4"/>
      <c r="AH16" s="4"/>
    </row>
    <row r="17" spans="1:34" x14ac:dyDescent="0.2">
      <c r="A17" s="5" t="s">
        <v>57</v>
      </c>
      <c r="B17" s="9">
        <f>SUM('Landgericht Erstinstanz'!B17,'Landgericht Berufung'!B17)</f>
        <v>3682</v>
      </c>
      <c r="C17" s="9">
        <f>SUM('Landgericht Erstinstanz'!C17,'Landgericht Berufung'!C17)</f>
        <v>61</v>
      </c>
      <c r="D17" s="9">
        <f>SUM('Landgericht Erstinstanz'!D17,'Landgericht Berufung'!D17)</f>
        <v>29</v>
      </c>
      <c r="E17" s="9">
        <f>SUM('Landgericht Erstinstanz'!E17,'Landgericht Berufung'!E17)</f>
        <v>32</v>
      </c>
      <c r="F17" s="9">
        <f>SUM('Landgericht Erstinstanz'!F17,'Landgericht Berufung'!F17)</f>
        <v>136</v>
      </c>
      <c r="G17" s="9">
        <f>SUM('Landgericht Erstinstanz'!G17,'Landgericht Berufung'!G17)</f>
        <v>54</v>
      </c>
      <c r="H17" s="9">
        <f>SUM('Landgericht Erstinstanz'!H17,'Landgericht Berufung'!H17)</f>
        <v>42</v>
      </c>
      <c r="I17" s="9">
        <f>SUM('Landgericht Erstinstanz'!I17,'Landgericht Berufung'!I17)</f>
        <v>40</v>
      </c>
      <c r="J17" s="9">
        <f>SUM('Landgericht Erstinstanz'!J17,'Landgericht Berufung'!J17)</f>
        <v>590</v>
      </c>
      <c r="K17" s="9">
        <f>SUM('Landgericht Erstinstanz'!K17,'Landgericht Berufung'!K17)</f>
        <v>50</v>
      </c>
      <c r="L17" s="9">
        <f>SUM('Landgericht Erstinstanz'!L17,'Landgericht Berufung'!L17)</f>
        <v>24</v>
      </c>
      <c r="M17" s="9">
        <f>SUM('Landgericht Erstinstanz'!M17,'Landgericht Berufung'!M17)</f>
        <v>13</v>
      </c>
      <c r="N17" s="9">
        <f>SUM('Landgericht Erstinstanz'!N17,'Landgericht Berufung'!N17)</f>
        <v>4</v>
      </c>
      <c r="O17" s="9">
        <f>SUM('Landgericht Erstinstanz'!O17,'Landgericht Berufung'!O17)</f>
        <v>540</v>
      </c>
      <c r="P17" s="9">
        <f>SUM('Landgericht Erstinstanz'!P17,'Landgericht Berufung'!P17)</f>
        <v>989</v>
      </c>
      <c r="Q17" s="9">
        <f>SUM('Landgericht Erstinstanz'!Q17,'Landgericht Berufung'!Q17)</f>
        <v>353</v>
      </c>
      <c r="R17" s="9">
        <f>SUM('Landgericht Erstinstanz'!R17,'Landgericht Berufung'!R17)</f>
        <v>465</v>
      </c>
      <c r="S17" s="9">
        <f>SUM('Landgericht Erstinstanz'!S17,'Landgericht Berufung'!S17)</f>
        <v>171</v>
      </c>
      <c r="T17" s="9">
        <f>SUM('Landgericht Erstinstanz'!T17,'Landgericht Berufung'!T17)</f>
        <v>653</v>
      </c>
      <c r="U17" s="9">
        <f>SUM('Landgericht Erstinstanz'!U17,'Landgericht Berufung'!U17)</f>
        <v>86</v>
      </c>
      <c r="V17" s="9">
        <f>SUM('Landgericht Erstinstanz'!V17,'Landgericht Berufung'!V17)</f>
        <v>276</v>
      </c>
      <c r="W17" s="9">
        <f>SUM('Landgericht Erstinstanz'!W17,'Landgericht Berufung'!W17)</f>
        <v>291</v>
      </c>
      <c r="X17" s="9">
        <f>SUM('Landgericht Erstinstanz'!X17,'Landgericht Berufung'!X17)</f>
        <v>12</v>
      </c>
      <c r="Y17" s="9">
        <f>SUM('Landgericht Erstinstanz'!Y17,'Landgericht Berufung'!Y17)</f>
        <v>10</v>
      </c>
      <c r="Z17" s="9">
        <f>SUM('Landgericht Erstinstanz'!Z17,'Landgericht Berufung'!Z17)</f>
        <v>2</v>
      </c>
      <c r="AA17" s="9">
        <f>SUM('Landgericht Erstinstanz'!AA17,'Landgericht Berufung'!AA17)</f>
        <v>0</v>
      </c>
      <c r="AB17" s="9">
        <f>SUM('Landgericht Erstinstanz'!AB17,'Landgericht Berufung'!AB17)</f>
        <v>21</v>
      </c>
      <c r="AC17" s="9">
        <f>SUM('Landgericht Erstinstanz'!AC17,'Landgericht Berufung'!AC17)</f>
        <v>104</v>
      </c>
      <c r="AD17" s="9">
        <f>SUM('Landgericht Erstinstanz'!AD17,'Landgericht Berufung'!AD17)</f>
        <v>473</v>
      </c>
      <c r="AE17" s="9">
        <f>SUM('Landgericht Erstinstanz'!AE17,'Landgericht Berufung'!AE17)</f>
        <v>12</v>
      </c>
      <c r="AF17" s="4"/>
      <c r="AG17" s="4"/>
      <c r="AH17" s="4"/>
    </row>
    <row r="18" spans="1:34" x14ac:dyDescent="0.2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4"/>
      <c r="AG18" s="4"/>
      <c r="AH18" s="4"/>
    </row>
    <row r="19" spans="1:34" x14ac:dyDescent="0.2">
      <c r="A19" s="5" t="s">
        <v>112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4"/>
      <c r="AG19" s="4"/>
      <c r="AH19" s="4"/>
    </row>
    <row r="20" spans="1:34" x14ac:dyDescent="0.2">
      <c r="A20" s="25" t="s">
        <v>113</v>
      </c>
      <c r="B20" s="3">
        <f>SUM('Landgericht Erstinstanz'!B36*'Landgericht Erstinstanz'!$B$8/$B$8,'Landgericht Berufung'!B36*'Landgericht Berufung'!$B$8/$B$8)</f>
        <v>0</v>
      </c>
      <c r="C20" s="3">
        <f>SUM('Landgericht Erstinstanz'!C36*'Landgericht Erstinstanz'!$B$8/$B$8,'Landgericht Berufung'!C36*'Landgericht Berufung'!$B$8/$B$8)</f>
        <v>0</v>
      </c>
      <c r="D20" s="3">
        <f>SUM('Landgericht Erstinstanz'!D36*'Landgericht Erstinstanz'!$B$8/$B$8,'Landgericht Berufung'!D36*'Landgericht Berufung'!$B$8/$B$8)</f>
        <v>0</v>
      </c>
      <c r="E20" s="3">
        <f>SUM('Landgericht Erstinstanz'!E36*'Landgericht Erstinstanz'!$B$8/$B$8,'Landgericht Berufung'!E36*'Landgericht Berufung'!$B$8/$B$8)</f>
        <v>0</v>
      </c>
      <c r="F20" s="3">
        <f>SUM('Landgericht Erstinstanz'!F36*'Landgericht Erstinstanz'!$B$8/$B$8,'Landgericht Berufung'!F36*'Landgericht Berufung'!$B$8/$B$8)</f>
        <v>0</v>
      </c>
      <c r="G20" s="3">
        <f>SUM('Landgericht Erstinstanz'!G36*'Landgericht Erstinstanz'!$B$8/$B$8,'Landgericht Berufung'!G36*'Landgericht Berufung'!$B$8/$B$8)</f>
        <v>0</v>
      </c>
      <c r="H20" s="3">
        <f>SUM('Landgericht Erstinstanz'!H36*'Landgericht Erstinstanz'!$B$8/$B$8,'Landgericht Berufung'!H36*'Landgericht Berufung'!$B$8/$B$8)</f>
        <v>0</v>
      </c>
      <c r="I20" s="3">
        <f>SUM('Landgericht Erstinstanz'!I36*'Landgericht Erstinstanz'!$B$8/$B$8,'Landgericht Berufung'!I36*'Landgericht Berufung'!$B$8/$B$8)</f>
        <v>0</v>
      </c>
      <c r="J20" s="3">
        <f>SUM('Landgericht Erstinstanz'!J36*'Landgericht Erstinstanz'!$B$8/$B$8,'Landgericht Berufung'!J36*'Landgericht Berufung'!$B$8/$B$8)</f>
        <v>0</v>
      </c>
      <c r="K20" s="3">
        <f>SUM('Landgericht Erstinstanz'!K36*'Landgericht Erstinstanz'!$B$8/$B$8,'Landgericht Berufung'!K36*'Landgericht Berufung'!$B$8/$B$8)</f>
        <v>0</v>
      </c>
      <c r="L20" s="3">
        <f>SUM('Landgericht Erstinstanz'!L36*'Landgericht Erstinstanz'!$B$8/$B$8,'Landgericht Berufung'!L36*'Landgericht Berufung'!$B$8/$B$8)</f>
        <v>0</v>
      </c>
      <c r="M20" s="3">
        <f>SUM('Landgericht Erstinstanz'!M36*'Landgericht Erstinstanz'!$B$8/$B$8,'Landgericht Berufung'!M36*'Landgericht Berufung'!$B$8/$B$8)</f>
        <v>0</v>
      </c>
      <c r="N20" s="3">
        <f>SUM('Landgericht Erstinstanz'!N36*'Landgericht Erstinstanz'!$B$8/$B$8,'Landgericht Berufung'!N36*'Landgericht Berufung'!$B$8/$B$8)</f>
        <v>0</v>
      </c>
      <c r="O20" s="3">
        <f>SUM('Landgericht Erstinstanz'!O36*'Landgericht Erstinstanz'!$B$8/$B$8,'Landgericht Berufung'!O36*'Landgericht Berufung'!$B$8/$B$8)</f>
        <v>0</v>
      </c>
      <c r="P20" s="3">
        <f>SUM('Landgericht Erstinstanz'!P36*'Landgericht Erstinstanz'!$B$8/$B$8,'Landgericht Berufung'!P36*'Landgericht Berufung'!$B$8/$B$8)</f>
        <v>0</v>
      </c>
      <c r="Q20" s="3">
        <f>SUM('Landgericht Erstinstanz'!Q36*'Landgericht Erstinstanz'!$B$8/$B$8,'Landgericht Berufung'!Q36*'Landgericht Berufung'!$B$8/$B$8)</f>
        <v>0</v>
      </c>
      <c r="R20" s="3">
        <f>SUM('Landgericht Erstinstanz'!R36*'Landgericht Erstinstanz'!$B$8/$B$8,'Landgericht Berufung'!R36*'Landgericht Berufung'!$B$8/$B$8)</f>
        <v>0</v>
      </c>
      <c r="S20" s="3">
        <f>SUM('Landgericht Erstinstanz'!S36*'Landgericht Erstinstanz'!$B$8/$B$8,'Landgericht Berufung'!S36*'Landgericht Berufung'!$B$8/$B$8)</f>
        <v>0</v>
      </c>
      <c r="T20" s="3">
        <f>SUM('Landgericht Erstinstanz'!T36*'Landgericht Erstinstanz'!$B$8/$B$8,'Landgericht Berufung'!T36*'Landgericht Berufung'!$B$8/$B$8)</f>
        <v>0</v>
      </c>
      <c r="U20" s="3">
        <f>SUM('Landgericht Erstinstanz'!U36*'Landgericht Erstinstanz'!$B$8/$B$8,'Landgericht Berufung'!U36*'Landgericht Berufung'!$B$8/$B$8)</f>
        <v>0</v>
      </c>
      <c r="V20" s="3">
        <f>SUM('Landgericht Erstinstanz'!V36*'Landgericht Erstinstanz'!$B$8/$B$8,'Landgericht Berufung'!V36*'Landgericht Berufung'!$B$8/$B$8)</f>
        <v>0</v>
      </c>
      <c r="W20" s="3">
        <f>SUM('Landgericht Erstinstanz'!W36*'Landgericht Erstinstanz'!$B$8/$B$8,'Landgericht Berufung'!W36*'Landgericht Berufung'!$B$8/$B$8)</f>
        <v>0</v>
      </c>
      <c r="X20" s="3">
        <f>SUM('Landgericht Erstinstanz'!X36*'Landgericht Erstinstanz'!$B$8/$B$8,'Landgericht Berufung'!X36*'Landgericht Berufung'!$B$8/$B$8)</f>
        <v>0</v>
      </c>
      <c r="Y20" s="3">
        <f>SUM('Landgericht Erstinstanz'!Y36*'Landgericht Erstinstanz'!$B$8/$B$8,'Landgericht Berufung'!Y36*'Landgericht Berufung'!$B$8/$B$8)</f>
        <v>0</v>
      </c>
      <c r="Z20" s="3">
        <f>SUM('Landgericht Erstinstanz'!Z36*'Landgericht Erstinstanz'!$B$8/$B$8,'Landgericht Berufung'!Z36*'Landgericht Berufung'!$B$8/$B$8)</f>
        <v>0</v>
      </c>
      <c r="AA20" s="3">
        <f>SUM('Landgericht Erstinstanz'!AA36*'Landgericht Erstinstanz'!$B$8/$B$8,'Landgericht Berufung'!AA36*'Landgericht Berufung'!$B$8/$B$8)</f>
        <v>0</v>
      </c>
      <c r="AB20" s="3">
        <f>SUM('Landgericht Erstinstanz'!AB36*'Landgericht Erstinstanz'!$B$8/$B$8,'Landgericht Berufung'!AB36*'Landgericht Berufung'!$B$8/$B$8)</f>
        <v>0</v>
      </c>
      <c r="AC20" s="3">
        <f>SUM('Landgericht Erstinstanz'!AC36*'Landgericht Erstinstanz'!$B$8/$B$8,'Landgericht Berufung'!AC36*'Landgericht Berufung'!$B$8/$B$8)</f>
        <v>0</v>
      </c>
      <c r="AD20" s="3">
        <f>SUM('Landgericht Erstinstanz'!AD36*'Landgericht Erstinstanz'!$B$8/$B$8,'Landgericht Berufung'!AD36*'Landgericht Berufung'!$B$8/$B$8)</f>
        <v>0</v>
      </c>
      <c r="AE20" s="3">
        <f>SUM('Landgericht Erstinstanz'!AE36*'Landgericht Erstinstanz'!$B$8/$B$8,'Landgericht Berufung'!AE36*'Landgericht Berufung'!$B$8/$B$8)</f>
        <v>0</v>
      </c>
      <c r="AF20" s="4"/>
      <c r="AG20" s="4"/>
      <c r="AH20" s="4"/>
    </row>
    <row r="21" spans="1:34" x14ac:dyDescent="0.2">
      <c r="A21" s="25" t="s">
        <v>114</v>
      </c>
      <c r="B21" s="3">
        <f>SUM('Landgericht Erstinstanz'!B37*'Landgericht Erstinstanz'!$B$8/$B$8,'Landgericht Berufung'!B37*'Landgericht Berufung'!$B$8/$B$8)</f>
        <v>0</v>
      </c>
      <c r="C21" s="3">
        <f>SUM('Landgericht Erstinstanz'!C37*'Landgericht Erstinstanz'!$B$8/$B$8,'Landgericht Berufung'!C37*'Landgericht Berufung'!$B$8/$B$8)</f>
        <v>0</v>
      </c>
      <c r="D21" s="3">
        <f>SUM('Landgericht Erstinstanz'!D37*'Landgericht Erstinstanz'!$B$8/$B$8,'Landgericht Berufung'!D37*'Landgericht Berufung'!$B$8/$B$8)</f>
        <v>0</v>
      </c>
      <c r="E21" s="3">
        <f>SUM('Landgericht Erstinstanz'!E37*'Landgericht Erstinstanz'!$B$8/$B$8,'Landgericht Berufung'!E37*'Landgericht Berufung'!$B$8/$B$8)</f>
        <v>0</v>
      </c>
      <c r="F21" s="3">
        <f>SUM('Landgericht Erstinstanz'!F37*'Landgericht Erstinstanz'!$B$8/$B$8,'Landgericht Berufung'!F37*'Landgericht Berufung'!$B$8/$B$8)</f>
        <v>0</v>
      </c>
      <c r="G21" s="3">
        <f>SUM('Landgericht Erstinstanz'!G37*'Landgericht Erstinstanz'!$B$8/$B$8,'Landgericht Berufung'!G37*'Landgericht Berufung'!$B$8/$B$8)</f>
        <v>0</v>
      </c>
      <c r="H21" s="3">
        <f>SUM('Landgericht Erstinstanz'!H37*'Landgericht Erstinstanz'!$B$8/$B$8,'Landgericht Berufung'!H37*'Landgericht Berufung'!$B$8/$B$8)</f>
        <v>0</v>
      </c>
      <c r="I21" s="3">
        <f>SUM('Landgericht Erstinstanz'!I37*'Landgericht Erstinstanz'!$B$8/$B$8,'Landgericht Berufung'!I37*'Landgericht Berufung'!$B$8/$B$8)</f>
        <v>0</v>
      </c>
      <c r="J21" s="3">
        <f>SUM('Landgericht Erstinstanz'!J37*'Landgericht Erstinstanz'!$B$8/$B$8,'Landgericht Berufung'!J37*'Landgericht Berufung'!$B$8/$B$8)</f>
        <v>0</v>
      </c>
      <c r="K21" s="3">
        <f>SUM('Landgericht Erstinstanz'!K37*'Landgericht Erstinstanz'!$B$8/$B$8,'Landgericht Berufung'!K37*'Landgericht Berufung'!$B$8/$B$8)</f>
        <v>0</v>
      </c>
      <c r="L21" s="3">
        <f>SUM('Landgericht Erstinstanz'!L37*'Landgericht Erstinstanz'!$B$8/$B$8,'Landgericht Berufung'!L37*'Landgericht Berufung'!$B$8/$B$8)</f>
        <v>0</v>
      </c>
      <c r="M21" s="3">
        <f>SUM('Landgericht Erstinstanz'!M37*'Landgericht Erstinstanz'!$B$8/$B$8,'Landgericht Berufung'!M37*'Landgericht Berufung'!$B$8/$B$8)</f>
        <v>0</v>
      </c>
      <c r="N21" s="3">
        <f>SUM('Landgericht Erstinstanz'!N37*'Landgericht Erstinstanz'!$B$8/$B$8,'Landgericht Berufung'!N37*'Landgericht Berufung'!$B$8/$B$8)</f>
        <v>0</v>
      </c>
      <c r="O21" s="3">
        <f>SUM('Landgericht Erstinstanz'!O37*'Landgericht Erstinstanz'!$B$8/$B$8,'Landgericht Berufung'!O37*'Landgericht Berufung'!$B$8/$B$8)</f>
        <v>0</v>
      </c>
      <c r="P21" s="3">
        <f>SUM('Landgericht Erstinstanz'!P37*'Landgericht Erstinstanz'!$B$8/$B$8,'Landgericht Berufung'!P37*'Landgericht Berufung'!$B$8/$B$8)</f>
        <v>0</v>
      </c>
      <c r="Q21" s="3">
        <f>SUM('Landgericht Erstinstanz'!Q37*'Landgericht Erstinstanz'!$B$8/$B$8,'Landgericht Berufung'!Q37*'Landgericht Berufung'!$B$8/$B$8)</f>
        <v>0</v>
      </c>
      <c r="R21" s="3">
        <f>SUM('Landgericht Erstinstanz'!R37*'Landgericht Erstinstanz'!$B$8/$B$8,'Landgericht Berufung'!R37*'Landgericht Berufung'!$B$8/$B$8)</f>
        <v>0</v>
      </c>
      <c r="S21" s="3">
        <f>SUM('Landgericht Erstinstanz'!S37*'Landgericht Erstinstanz'!$B$8/$B$8,'Landgericht Berufung'!S37*'Landgericht Berufung'!$B$8/$B$8)</f>
        <v>0</v>
      </c>
      <c r="T21" s="3">
        <f>SUM('Landgericht Erstinstanz'!T37*'Landgericht Erstinstanz'!$B$8/$B$8,'Landgericht Berufung'!T37*'Landgericht Berufung'!$B$8/$B$8)</f>
        <v>0</v>
      </c>
      <c r="U21" s="3">
        <f>SUM('Landgericht Erstinstanz'!U37*'Landgericht Erstinstanz'!$B$8/$B$8,'Landgericht Berufung'!U37*'Landgericht Berufung'!$B$8/$B$8)</f>
        <v>0</v>
      </c>
      <c r="V21" s="3">
        <f>SUM('Landgericht Erstinstanz'!V37*'Landgericht Erstinstanz'!$B$8/$B$8,'Landgericht Berufung'!V37*'Landgericht Berufung'!$B$8/$B$8)</f>
        <v>0</v>
      </c>
      <c r="W21" s="3">
        <f>SUM('Landgericht Erstinstanz'!W37*'Landgericht Erstinstanz'!$B$8/$B$8,'Landgericht Berufung'!W37*'Landgericht Berufung'!$B$8/$B$8)</f>
        <v>0</v>
      </c>
      <c r="X21" s="3">
        <f>SUM('Landgericht Erstinstanz'!X37*'Landgericht Erstinstanz'!$B$8/$B$8,'Landgericht Berufung'!X37*'Landgericht Berufung'!$B$8/$B$8)</f>
        <v>0</v>
      </c>
      <c r="Y21" s="3">
        <f>SUM('Landgericht Erstinstanz'!Y37*'Landgericht Erstinstanz'!$B$8/$B$8,'Landgericht Berufung'!Y37*'Landgericht Berufung'!$B$8/$B$8)</f>
        <v>0</v>
      </c>
      <c r="Z21" s="3">
        <f>SUM('Landgericht Erstinstanz'!Z37*'Landgericht Erstinstanz'!$B$8/$B$8,'Landgericht Berufung'!Z37*'Landgericht Berufung'!$B$8/$B$8)</f>
        <v>0</v>
      </c>
      <c r="AA21" s="3">
        <f>SUM('Landgericht Erstinstanz'!AA37*'Landgericht Erstinstanz'!$B$8/$B$8,'Landgericht Berufung'!AA37*'Landgericht Berufung'!$B$8/$B$8)</f>
        <v>0</v>
      </c>
      <c r="AB21" s="3">
        <f>SUM('Landgericht Erstinstanz'!AB37*'Landgericht Erstinstanz'!$B$8/$B$8,'Landgericht Berufung'!AB37*'Landgericht Berufung'!$B$8/$B$8)</f>
        <v>0</v>
      </c>
      <c r="AC21" s="3">
        <f>SUM('Landgericht Erstinstanz'!AC37*'Landgericht Erstinstanz'!$B$8/$B$8,'Landgericht Berufung'!AC37*'Landgericht Berufung'!$B$8/$B$8)</f>
        <v>0</v>
      </c>
      <c r="AD21" s="3">
        <f>SUM('Landgericht Erstinstanz'!AD37*'Landgericht Erstinstanz'!$B$8/$B$8,'Landgericht Berufung'!AD37*'Landgericht Berufung'!$B$8/$B$8)</f>
        <v>0</v>
      </c>
      <c r="AE21" s="3">
        <f>SUM('Landgericht Erstinstanz'!AE37*'Landgericht Erstinstanz'!$B$8/$B$8,'Landgericht Berufung'!AE37*'Landgericht Berufung'!$B$8/$B$8)</f>
        <v>0</v>
      </c>
      <c r="AF21" s="4"/>
      <c r="AG21" s="4"/>
      <c r="AH21" s="4"/>
    </row>
    <row r="22" spans="1:34" x14ac:dyDescent="0.2">
      <c r="A22" s="25" t="s">
        <v>115</v>
      </c>
      <c r="B22" s="3">
        <f>SUM('Landgericht Erstinstanz'!B38*'Landgericht Erstinstanz'!$B$8/$B$8,'Landgericht Berufung'!B38*'Landgericht Berufung'!$B$8/$B$8)</f>
        <v>0</v>
      </c>
      <c r="C22" s="3">
        <f>SUM('Landgericht Erstinstanz'!C38*'Landgericht Erstinstanz'!$B$8/$B$8,'Landgericht Berufung'!C38*'Landgericht Berufung'!$B$8/$B$8)</f>
        <v>0</v>
      </c>
      <c r="D22" s="3">
        <f>SUM('Landgericht Erstinstanz'!D38*'Landgericht Erstinstanz'!$B$8/$B$8,'Landgericht Berufung'!D38*'Landgericht Berufung'!$B$8/$B$8)</f>
        <v>0</v>
      </c>
      <c r="E22" s="3">
        <f>SUM('Landgericht Erstinstanz'!E38*'Landgericht Erstinstanz'!$B$8/$B$8,'Landgericht Berufung'!E38*'Landgericht Berufung'!$B$8/$B$8)</f>
        <v>0</v>
      </c>
      <c r="F22" s="3">
        <f>SUM('Landgericht Erstinstanz'!F38*'Landgericht Erstinstanz'!$B$8/$B$8,'Landgericht Berufung'!F38*'Landgericht Berufung'!$B$8/$B$8)</f>
        <v>0</v>
      </c>
      <c r="G22" s="3">
        <f>SUM('Landgericht Erstinstanz'!G38*'Landgericht Erstinstanz'!$B$8/$B$8,'Landgericht Berufung'!G38*'Landgericht Berufung'!$B$8/$B$8)</f>
        <v>0</v>
      </c>
      <c r="H22" s="3">
        <f>SUM('Landgericht Erstinstanz'!H38*'Landgericht Erstinstanz'!$B$8/$B$8,'Landgericht Berufung'!H38*'Landgericht Berufung'!$B$8/$B$8)</f>
        <v>0</v>
      </c>
      <c r="I22" s="3">
        <f>SUM('Landgericht Erstinstanz'!I38*'Landgericht Erstinstanz'!$B$8/$B$8,'Landgericht Berufung'!I38*'Landgericht Berufung'!$B$8/$B$8)</f>
        <v>0</v>
      </c>
      <c r="J22" s="3">
        <f>SUM('Landgericht Erstinstanz'!J38*'Landgericht Erstinstanz'!$B$8/$B$8,'Landgericht Berufung'!J38*'Landgericht Berufung'!$B$8/$B$8)</f>
        <v>0</v>
      </c>
      <c r="K22" s="3">
        <f>SUM('Landgericht Erstinstanz'!K38*'Landgericht Erstinstanz'!$B$8/$B$8,'Landgericht Berufung'!K38*'Landgericht Berufung'!$B$8/$B$8)</f>
        <v>0</v>
      </c>
      <c r="L22" s="3">
        <f>SUM('Landgericht Erstinstanz'!L38*'Landgericht Erstinstanz'!$B$8/$B$8,'Landgericht Berufung'!L38*'Landgericht Berufung'!$B$8/$B$8)</f>
        <v>0</v>
      </c>
      <c r="M22" s="3">
        <f>SUM('Landgericht Erstinstanz'!M38*'Landgericht Erstinstanz'!$B$8/$B$8,'Landgericht Berufung'!M38*'Landgericht Berufung'!$B$8/$B$8)</f>
        <v>0</v>
      </c>
      <c r="N22" s="3">
        <f>SUM('Landgericht Erstinstanz'!N38*'Landgericht Erstinstanz'!$B$8/$B$8,'Landgericht Berufung'!N38*'Landgericht Berufung'!$B$8/$B$8)</f>
        <v>0</v>
      </c>
      <c r="O22" s="3">
        <f>SUM('Landgericht Erstinstanz'!O38*'Landgericht Erstinstanz'!$B$8/$B$8,'Landgericht Berufung'!O38*'Landgericht Berufung'!$B$8/$B$8)</f>
        <v>0</v>
      </c>
      <c r="P22" s="3">
        <f>SUM('Landgericht Erstinstanz'!P38*'Landgericht Erstinstanz'!$B$8/$B$8,'Landgericht Berufung'!P38*'Landgericht Berufung'!$B$8/$B$8)</f>
        <v>0</v>
      </c>
      <c r="Q22" s="3">
        <f>SUM('Landgericht Erstinstanz'!Q38*'Landgericht Erstinstanz'!$B$8/$B$8,'Landgericht Berufung'!Q38*'Landgericht Berufung'!$B$8/$B$8)</f>
        <v>0</v>
      </c>
      <c r="R22" s="3">
        <f>SUM('Landgericht Erstinstanz'!R38*'Landgericht Erstinstanz'!$B$8/$B$8,'Landgericht Berufung'!R38*'Landgericht Berufung'!$B$8/$B$8)</f>
        <v>0</v>
      </c>
      <c r="S22" s="3">
        <f>SUM('Landgericht Erstinstanz'!S38*'Landgericht Erstinstanz'!$B$8/$B$8,'Landgericht Berufung'!S38*'Landgericht Berufung'!$B$8/$B$8)</f>
        <v>0</v>
      </c>
      <c r="T22" s="3">
        <f>SUM('Landgericht Erstinstanz'!T38*'Landgericht Erstinstanz'!$B$8/$B$8,'Landgericht Berufung'!T38*'Landgericht Berufung'!$B$8/$B$8)</f>
        <v>0</v>
      </c>
      <c r="U22" s="3">
        <f>SUM('Landgericht Erstinstanz'!U38*'Landgericht Erstinstanz'!$B$8/$B$8,'Landgericht Berufung'!U38*'Landgericht Berufung'!$B$8/$B$8)</f>
        <v>0</v>
      </c>
      <c r="V22" s="3">
        <f>SUM('Landgericht Erstinstanz'!V38*'Landgericht Erstinstanz'!$B$8/$B$8,'Landgericht Berufung'!V38*'Landgericht Berufung'!$B$8/$B$8)</f>
        <v>0</v>
      </c>
      <c r="W22" s="3">
        <f>SUM('Landgericht Erstinstanz'!W38*'Landgericht Erstinstanz'!$B$8/$B$8,'Landgericht Berufung'!W38*'Landgericht Berufung'!$B$8/$B$8)</f>
        <v>0</v>
      </c>
      <c r="X22" s="3">
        <f>SUM('Landgericht Erstinstanz'!X38*'Landgericht Erstinstanz'!$B$8/$B$8,'Landgericht Berufung'!X38*'Landgericht Berufung'!$B$8/$B$8)</f>
        <v>0</v>
      </c>
      <c r="Y22" s="3">
        <f>SUM('Landgericht Erstinstanz'!Y38*'Landgericht Erstinstanz'!$B$8/$B$8,'Landgericht Berufung'!Y38*'Landgericht Berufung'!$B$8/$B$8)</f>
        <v>0</v>
      </c>
      <c r="Z22" s="3">
        <f>SUM('Landgericht Erstinstanz'!Z38*'Landgericht Erstinstanz'!$B$8/$B$8,'Landgericht Berufung'!Z38*'Landgericht Berufung'!$B$8/$B$8)</f>
        <v>0</v>
      </c>
      <c r="AA22" s="3">
        <f>SUM('Landgericht Erstinstanz'!AA38*'Landgericht Erstinstanz'!$B$8/$B$8,'Landgericht Berufung'!AA38*'Landgericht Berufung'!$B$8/$B$8)</f>
        <v>0</v>
      </c>
      <c r="AB22" s="3">
        <f>SUM('Landgericht Erstinstanz'!AB38*'Landgericht Erstinstanz'!$B$8/$B$8,'Landgericht Berufung'!AB38*'Landgericht Berufung'!$B$8/$B$8)</f>
        <v>0</v>
      </c>
      <c r="AC22" s="3">
        <f>SUM('Landgericht Erstinstanz'!AC38*'Landgericht Erstinstanz'!$B$8/$B$8,'Landgericht Berufung'!AC38*'Landgericht Berufung'!$B$8/$B$8)</f>
        <v>0</v>
      </c>
      <c r="AD22" s="3">
        <f>SUM('Landgericht Erstinstanz'!AD38*'Landgericht Erstinstanz'!$B$8/$B$8,'Landgericht Berufung'!AD38*'Landgericht Berufung'!$B$8/$B$8)</f>
        <v>0</v>
      </c>
      <c r="AE22" s="3">
        <f>SUM('Landgericht Erstinstanz'!AE38*'Landgericht Erstinstanz'!$B$8/$B$8,'Landgericht Berufung'!AE38*'Landgericht Berufung'!$B$8/$B$8)</f>
        <v>0</v>
      </c>
      <c r="AF22" s="4"/>
      <c r="AG22" s="4"/>
      <c r="AH22" s="4"/>
    </row>
    <row r="23" spans="1:34" x14ac:dyDescent="0.2">
      <c r="A23" s="25" t="s">
        <v>116</v>
      </c>
      <c r="B23" s="3">
        <f>SUM('Landgericht Erstinstanz'!B39*'Landgericht Erstinstanz'!$B$8/$B$8,'Landgericht Berufung'!B39*'Landgericht Berufung'!$B$8/$B$8)</f>
        <v>0</v>
      </c>
      <c r="C23" s="3">
        <f>SUM('Landgericht Erstinstanz'!C39*'Landgericht Erstinstanz'!$B$8/$B$8,'Landgericht Berufung'!C39*'Landgericht Berufung'!$B$8/$B$8)</f>
        <v>0</v>
      </c>
      <c r="D23" s="3">
        <f>SUM('Landgericht Erstinstanz'!D39*'Landgericht Erstinstanz'!$B$8/$B$8,'Landgericht Berufung'!D39*'Landgericht Berufung'!$B$8/$B$8)</f>
        <v>0</v>
      </c>
      <c r="E23" s="3">
        <f>SUM('Landgericht Erstinstanz'!E39*'Landgericht Erstinstanz'!$B$8/$B$8,'Landgericht Berufung'!E39*'Landgericht Berufung'!$B$8/$B$8)</f>
        <v>0</v>
      </c>
      <c r="F23" s="3">
        <f>SUM('Landgericht Erstinstanz'!F39*'Landgericht Erstinstanz'!$B$8/$B$8,'Landgericht Berufung'!F39*'Landgericht Berufung'!$B$8/$B$8)</f>
        <v>0</v>
      </c>
      <c r="G23" s="3">
        <f>SUM('Landgericht Erstinstanz'!G39*'Landgericht Erstinstanz'!$B$8/$B$8,'Landgericht Berufung'!G39*'Landgericht Berufung'!$B$8/$B$8)</f>
        <v>0</v>
      </c>
      <c r="H23" s="3">
        <f>SUM('Landgericht Erstinstanz'!H39*'Landgericht Erstinstanz'!$B$8/$B$8,'Landgericht Berufung'!H39*'Landgericht Berufung'!$B$8/$B$8)</f>
        <v>0</v>
      </c>
      <c r="I23" s="3">
        <f>SUM('Landgericht Erstinstanz'!I39*'Landgericht Erstinstanz'!$B$8/$B$8,'Landgericht Berufung'!I39*'Landgericht Berufung'!$B$8/$B$8)</f>
        <v>0</v>
      </c>
      <c r="J23" s="3">
        <f>SUM('Landgericht Erstinstanz'!J39*'Landgericht Erstinstanz'!$B$8/$B$8,'Landgericht Berufung'!J39*'Landgericht Berufung'!$B$8/$B$8)</f>
        <v>0</v>
      </c>
      <c r="K23" s="3">
        <f>SUM('Landgericht Erstinstanz'!K39*'Landgericht Erstinstanz'!$B$8/$B$8,'Landgericht Berufung'!K39*'Landgericht Berufung'!$B$8/$B$8)</f>
        <v>0</v>
      </c>
      <c r="L23" s="3">
        <f>SUM('Landgericht Erstinstanz'!L39*'Landgericht Erstinstanz'!$B$8/$B$8,'Landgericht Berufung'!L39*'Landgericht Berufung'!$B$8/$B$8)</f>
        <v>0</v>
      </c>
      <c r="M23" s="3">
        <f>SUM('Landgericht Erstinstanz'!M39*'Landgericht Erstinstanz'!$B$8/$B$8,'Landgericht Berufung'!M39*'Landgericht Berufung'!$B$8/$B$8)</f>
        <v>0</v>
      </c>
      <c r="N23" s="3">
        <f>SUM('Landgericht Erstinstanz'!N39*'Landgericht Erstinstanz'!$B$8/$B$8,'Landgericht Berufung'!N39*'Landgericht Berufung'!$B$8/$B$8)</f>
        <v>0</v>
      </c>
      <c r="O23" s="3">
        <f>SUM('Landgericht Erstinstanz'!O39*'Landgericht Erstinstanz'!$B$8/$B$8,'Landgericht Berufung'!O39*'Landgericht Berufung'!$B$8/$B$8)</f>
        <v>0</v>
      </c>
      <c r="P23" s="3">
        <f>SUM('Landgericht Erstinstanz'!P39*'Landgericht Erstinstanz'!$B$8/$B$8,'Landgericht Berufung'!P39*'Landgericht Berufung'!$B$8/$B$8)</f>
        <v>0</v>
      </c>
      <c r="Q23" s="3">
        <f>SUM('Landgericht Erstinstanz'!Q39*'Landgericht Erstinstanz'!$B$8/$B$8,'Landgericht Berufung'!Q39*'Landgericht Berufung'!$B$8/$B$8)</f>
        <v>0</v>
      </c>
      <c r="R23" s="3">
        <f>SUM('Landgericht Erstinstanz'!R39*'Landgericht Erstinstanz'!$B$8/$B$8,'Landgericht Berufung'!R39*'Landgericht Berufung'!$B$8/$B$8)</f>
        <v>0</v>
      </c>
      <c r="S23" s="3">
        <f>SUM('Landgericht Erstinstanz'!S39*'Landgericht Erstinstanz'!$B$8/$B$8,'Landgericht Berufung'!S39*'Landgericht Berufung'!$B$8/$B$8)</f>
        <v>0</v>
      </c>
      <c r="T23" s="3">
        <f>SUM('Landgericht Erstinstanz'!T39*'Landgericht Erstinstanz'!$B$8/$B$8,'Landgericht Berufung'!T39*'Landgericht Berufung'!$B$8/$B$8)</f>
        <v>0</v>
      </c>
      <c r="U23" s="3">
        <f>SUM('Landgericht Erstinstanz'!U39*'Landgericht Erstinstanz'!$B$8/$B$8,'Landgericht Berufung'!U39*'Landgericht Berufung'!$B$8/$B$8)</f>
        <v>0</v>
      </c>
      <c r="V23" s="3">
        <f>SUM('Landgericht Erstinstanz'!V39*'Landgericht Erstinstanz'!$B$8/$B$8,'Landgericht Berufung'!V39*'Landgericht Berufung'!$B$8/$B$8)</f>
        <v>0</v>
      </c>
      <c r="W23" s="3">
        <f>SUM('Landgericht Erstinstanz'!W39*'Landgericht Erstinstanz'!$B$8/$B$8,'Landgericht Berufung'!W39*'Landgericht Berufung'!$B$8/$B$8)</f>
        <v>0</v>
      </c>
      <c r="X23" s="3">
        <f>SUM('Landgericht Erstinstanz'!X39*'Landgericht Erstinstanz'!$B$8/$B$8,'Landgericht Berufung'!X39*'Landgericht Berufung'!$B$8/$B$8)</f>
        <v>0</v>
      </c>
      <c r="Y23" s="3">
        <f>SUM('Landgericht Erstinstanz'!Y39*'Landgericht Erstinstanz'!$B$8/$B$8,'Landgericht Berufung'!Y39*'Landgericht Berufung'!$B$8/$B$8)</f>
        <v>0</v>
      </c>
      <c r="Z23" s="3">
        <f>SUM('Landgericht Erstinstanz'!Z39*'Landgericht Erstinstanz'!$B$8/$B$8,'Landgericht Berufung'!Z39*'Landgericht Berufung'!$B$8/$B$8)</f>
        <v>0</v>
      </c>
      <c r="AA23" s="3">
        <f>SUM('Landgericht Erstinstanz'!AA39*'Landgericht Erstinstanz'!$B$8/$B$8,'Landgericht Berufung'!AA39*'Landgericht Berufung'!$B$8/$B$8)</f>
        <v>0</v>
      </c>
      <c r="AB23" s="3">
        <f>SUM('Landgericht Erstinstanz'!AB39*'Landgericht Erstinstanz'!$B$8/$B$8,'Landgericht Berufung'!AB39*'Landgericht Berufung'!$B$8/$B$8)</f>
        <v>0</v>
      </c>
      <c r="AC23" s="3">
        <f>SUM('Landgericht Erstinstanz'!AC39*'Landgericht Erstinstanz'!$B$8/$B$8,'Landgericht Berufung'!AC39*'Landgericht Berufung'!$B$8/$B$8)</f>
        <v>0</v>
      </c>
      <c r="AD23" s="3">
        <f>SUM('Landgericht Erstinstanz'!AD39*'Landgericht Erstinstanz'!$B$8/$B$8,'Landgericht Berufung'!AD39*'Landgericht Berufung'!$B$8/$B$8)</f>
        <v>0</v>
      </c>
      <c r="AE23" s="3">
        <f>SUM('Landgericht Erstinstanz'!AE39*'Landgericht Erstinstanz'!$B$8/$B$8,'Landgericht Berufung'!AE39*'Landgericht Berufung'!$B$8/$B$8)</f>
        <v>0</v>
      </c>
      <c r="AF23" s="4"/>
      <c r="AG23" s="4"/>
      <c r="AH23" s="4"/>
    </row>
    <row r="24" spans="1:34" x14ac:dyDescent="0.2">
      <c r="A24" s="25" t="s">
        <v>117</v>
      </c>
      <c r="B24" s="3">
        <f>SUM('Landgericht Erstinstanz'!B40*'Landgericht Erstinstanz'!$B$8/$B$8,'Landgericht Berufung'!B40*'Landgericht Berufung'!$B$8/$B$8)</f>
        <v>0</v>
      </c>
      <c r="C24" s="3">
        <f>SUM('Landgericht Erstinstanz'!C40*'Landgericht Erstinstanz'!$B$8/$B$8,'Landgericht Berufung'!C40*'Landgericht Berufung'!$B$8/$B$8)</f>
        <v>0</v>
      </c>
      <c r="D24" s="3">
        <f>SUM('Landgericht Erstinstanz'!D40*'Landgericht Erstinstanz'!$B$8/$B$8,'Landgericht Berufung'!D40*'Landgericht Berufung'!$B$8/$B$8)</f>
        <v>0</v>
      </c>
      <c r="E24" s="3">
        <f>SUM('Landgericht Erstinstanz'!E40*'Landgericht Erstinstanz'!$B$8/$B$8,'Landgericht Berufung'!E40*'Landgericht Berufung'!$B$8/$B$8)</f>
        <v>0</v>
      </c>
      <c r="F24" s="3">
        <f>SUM('Landgericht Erstinstanz'!F40*'Landgericht Erstinstanz'!$B$8/$B$8,'Landgericht Berufung'!F40*'Landgericht Berufung'!$B$8/$B$8)</f>
        <v>0</v>
      </c>
      <c r="G24" s="3">
        <f>SUM('Landgericht Erstinstanz'!G40*'Landgericht Erstinstanz'!$B$8/$B$8,'Landgericht Berufung'!G40*'Landgericht Berufung'!$B$8/$B$8)</f>
        <v>0</v>
      </c>
      <c r="H24" s="3">
        <f>SUM('Landgericht Erstinstanz'!H40*'Landgericht Erstinstanz'!$B$8/$B$8,'Landgericht Berufung'!H40*'Landgericht Berufung'!$B$8/$B$8)</f>
        <v>0</v>
      </c>
      <c r="I24" s="3">
        <f>SUM('Landgericht Erstinstanz'!I40*'Landgericht Erstinstanz'!$B$8/$B$8,'Landgericht Berufung'!I40*'Landgericht Berufung'!$B$8/$B$8)</f>
        <v>0</v>
      </c>
      <c r="J24" s="3">
        <f>SUM('Landgericht Erstinstanz'!J40*'Landgericht Erstinstanz'!$B$8/$B$8,'Landgericht Berufung'!J40*'Landgericht Berufung'!$B$8/$B$8)</f>
        <v>0</v>
      </c>
      <c r="K24" s="3">
        <f>SUM('Landgericht Erstinstanz'!K40*'Landgericht Erstinstanz'!$B$8/$B$8,'Landgericht Berufung'!K40*'Landgericht Berufung'!$B$8/$B$8)</f>
        <v>0</v>
      </c>
      <c r="L24" s="3">
        <f>SUM('Landgericht Erstinstanz'!L40*'Landgericht Erstinstanz'!$B$8/$B$8,'Landgericht Berufung'!L40*'Landgericht Berufung'!$B$8/$B$8)</f>
        <v>0</v>
      </c>
      <c r="M24" s="3">
        <f>SUM('Landgericht Erstinstanz'!M40*'Landgericht Erstinstanz'!$B$8/$B$8,'Landgericht Berufung'!M40*'Landgericht Berufung'!$B$8/$B$8)</f>
        <v>0</v>
      </c>
      <c r="N24" s="3">
        <f>SUM('Landgericht Erstinstanz'!N40*'Landgericht Erstinstanz'!$B$8/$B$8,'Landgericht Berufung'!N40*'Landgericht Berufung'!$B$8/$B$8)</f>
        <v>0</v>
      </c>
      <c r="O24" s="3">
        <f>SUM('Landgericht Erstinstanz'!O40*'Landgericht Erstinstanz'!$B$8/$B$8,'Landgericht Berufung'!O40*'Landgericht Berufung'!$B$8/$B$8)</f>
        <v>0</v>
      </c>
      <c r="P24" s="3">
        <f>SUM('Landgericht Erstinstanz'!P40*'Landgericht Erstinstanz'!$B$8/$B$8,'Landgericht Berufung'!P40*'Landgericht Berufung'!$B$8/$B$8)</f>
        <v>0</v>
      </c>
      <c r="Q24" s="3">
        <f>SUM('Landgericht Erstinstanz'!Q40*'Landgericht Erstinstanz'!$B$8/$B$8,'Landgericht Berufung'!Q40*'Landgericht Berufung'!$B$8/$B$8)</f>
        <v>0</v>
      </c>
      <c r="R24" s="3">
        <f>SUM('Landgericht Erstinstanz'!R40*'Landgericht Erstinstanz'!$B$8/$B$8,'Landgericht Berufung'!R40*'Landgericht Berufung'!$B$8/$B$8)</f>
        <v>0</v>
      </c>
      <c r="S24" s="3">
        <f>SUM('Landgericht Erstinstanz'!S40*'Landgericht Erstinstanz'!$B$8/$B$8,'Landgericht Berufung'!S40*'Landgericht Berufung'!$B$8/$B$8)</f>
        <v>0</v>
      </c>
      <c r="T24" s="3">
        <f>SUM('Landgericht Erstinstanz'!T40*'Landgericht Erstinstanz'!$B$8/$B$8,'Landgericht Berufung'!T40*'Landgericht Berufung'!$B$8/$B$8)</f>
        <v>0</v>
      </c>
      <c r="U24" s="3">
        <f>SUM('Landgericht Erstinstanz'!U40*'Landgericht Erstinstanz'!$B$8/$B$8,'Landgericht Berufung'!U40*'Landgericht Berufung'!$B$8/$B$8)</f>
        <v>0</v>
      </c>
      <c r="V24" s="3">
        <f>SUM('Landgericht Erstinstanz'!V40*'Landgericht Erstinstanz'!$B$8/$B$8,'Landgericht Berufung'!V40*'Landgericht Berufung'!$B$8/$B$8)</f>
        <v>0</v>
      </c>
      <c r="W24" s="3">
        <f>SUM('Landgericht Erstinstanz'!W40*'Landgericht Erstinstanz'!$B$8/$B$8,'Landgericht Berufung'!W40*'Landgericht Berufung'!$B$8/$B$8)</f>
        <v>0</v>
      </c>
      <c r="X24" s="3">
        <f>SUM('Landgericht Erstinstanz'!X40*'Landgericht Erstinstanz'!$B$8/$B$8,'Landgericht Berufung'!X40*'Landgericht Berufung'!$B$8/$B$8)</f>
        <v>0</v>
      </c>
      <c r="Y24" s="3">
        <f>SUM('Landgericht Erstinstanz'!Y40*'Landgericht Erstinstanz'!$B$8/$B$8,'Landgericht Berufung'!Y40*'Landgericht Berufung'!$B$8/$B$8)</f>
        <v>0</v>
      </c>
      <c r="Z24" s="3">
        <f>SUM('Landgericht Erstinstanz'!Z40*'Landgericht Erstinstanz'!$B$8/$B$8,'Landgericht Berufung'!Z40*'Landgericht Berufung'!$B$8/$B$8)</f>
        <v>0</v>
      </c>
      <c r="AA24" s="3">
        <f>SUM('Landgericht Erstinstanz'!AA40*'Landgericht Erstinstanz'!$B$8/$B$8,'Landgericht Berufung'!AA40*'Landgericht Berufung'!$B$8/$B$8)</f>
        <v>0</v>
      </c>
      <c r="AB24" s="3">
        <f>SUM('Landgericht Erstinstanz'!AB40*'Landgericht Erstinstanz'!$B$8/$B$8,'Landgericht Berufung'!AB40*'Landgericht Berufung'!$B$8/$B$8)</f>
        <v>0</v>
      </c>
      <c r="AC24" s="3">
        <f>SUM('Landgericht Erstinstanz'!AC40*'Landgericht Erstinstanz'!$B$8/$B$8,'Landgericht Berufung'!AC40*'Landgericht Berufung'!$B$8/$B$8)</f>
        <v>0</v>
      </c>
      <c r="AD24" s="3">
        <f>SUM('Landgericht Erstinstanz'!AD40*'Landgericht Erstinstanz'!$B$8/$B$8,'Landgericht Berufung'!AD40*'Landgericht Berufung'!$B$8/$B$8)</f>
        <v>0</v>
      </c>
      <c r="AE24" s="3">
        <f>SUM('Landgericht Erstinstanz'!AE40*'Landgericht Erstinstanz'!$B$8/$B$8,'Landgericht Berufung'!AE40*'Landgericht Berufung'!$B$8/$B$8)</f>
        <v>0</v>
      </c>
      <c r="AF24" s="4"/>
      <c r="AG24" s="4"/>
      <c r="AH24" s="4"/>
    </row>
    <row r="25" spans="1:34" x14ac:dyDescent="0.2">
      <c r="A25" s="25" t="s">
        <v>118</v>
      </c>
      <c r="B25" s="3">
        <f>SUM('Landgericht Erstinstanz'!B41*'Landgericht Erstinstanz'!$B$8/$B$8,'Landgericht Berufung'!B41*'Landgericht Berufung'!$B$8/$B$8)</f>
        <v>0</v>
      </c>
      <c r="C25" s="3">
        <f>SUM('Landgericht Erstinstanz'!C41*'Landgericht Erstinstanz'!$B$8/$B$8,'Landgericht Berufung'!C41*'Landgericht Berufung'!$B$8/$B$8)</f>
        <v>0</v>
      </c>
      <c r="D25" s="3">
        <f>SUM('Landgericht Erstinstanz'!D41*'Landgericht Erstinstanz'!$B$8/$B$8,'Landgericht Berufung'!D41*'Landgericht Berufung'!$B$8/$B$8)</f>
        <v>0</v>
      </c>
      <c r="E25" s="3">
        <f>SUM('Landgericht Erstinstanz'!E41*'Landgericht Erstinstanz'!$B$8/$B$8,'Landgericht Berufung'!E41*'Landgericht Berufung'!$B$8/$B$8)</f>
        <v>0</v>
      </c>
      <c r="F25" s="3">
        <f>SUM('Landgericht Erstinstanz'!F41*'Landgericht Erstinstanz'!$B$8/$B$8,'Landgericht Berufung'!F41*'Landgericht Berufung'!$B$8/$B$8)</f>
        <v>0</v>
      </c>
      <c r="G25" s="3">
        <f>SUM('Landgericht Erstinstanz'!G41*'Landgericht Erstinstanz'!$B$8/$B$8,'Landgericht Berufung'!G41*'Landgericht Berufung'!$B$8/$B$8)</f>
        <v>0</v>
      </c>
      <c r="H25" s="3">
        <f>SUM('Landgericht Erstinstanz'!H41*'Landgericht Erstinstanz'!$B$8/$B$8,'Landgericht Berufung'!H41*'Landgericht Berufung'!$B$8/$B$8)</f>
        <v>0</v>
      </c>
      <c r="I25" s="3">
        <f>SUM('Landgericht Erstinstanz'!I41*'Landgericht Erstinstanz'!$B$8/$B$8,'Landgericht Berufung'!I41*'Landgericht Berufung'!$B$8/$B$8)</f>
        <v>0</v>
      </c>
      <c r="J25" s="3">
        <f>SUM('Landgericht Erstinstanz'!J41*'Landgericht Erstinstanz'!$B$8/$B$8,'Landgericht Berufung'!J41*'Landgericht Berufung'!$B$8/$B$8)</f>
        <v>0</v>
      </c>
      <c r="K25" s="3">
        <f>SUM('Landgericht Erstinstanz'!K41*'Landgericht Erstinstanz'!$B$8/$B$8,'Landgericht Berufung'!K41*'Landgericht Berufung'!$B$8/$B$8)</f>
        <v>0</v>
      </c>
      <c r="L25" s="3">
        <f>SUM('Landgericht Erstinstanz'!L41*'Landgericht Erstinstanz'!$B$8/$B$8,'Landgericht Berufung'!L41*'Landgericht Berufung'!$B$8/$B$8)</f>
        <v>0</v>
      </c>
      <c r="M25" s="3">
        <f>SUM('Landgericht Erstinstanz'!M41*'Landgericht Erstinstanz'!$B$8/$B$8,'Landgericht Berufung'!M41*'Landgericht Berufung'!$B$8/$B$8)</f>
        <v>0</v>
      </c>
      <c r="N25" s="3">
        <f>SUM('Landgericht Erstinstanz'!N41*'Landgericht Erstinstanz'!$B$8/$B$8,'Landgericht Berufung'!N41*'Landgericht Berufung'!$B$8/$B$8)</f>
        <v>0</v>
      </c>
      <c r="O25" s="3">
        <f>SUM('Landgericht Erstinstanz'!O41*'Landgericht Erstinstanz'!$B$8/$B$8,'Landgericht Berufung'!O41*'Landgericht Berufung'!$B$8/$B$8)</f>
        <v>0</v>
      </c>
      <c r="P25" s="3">
        <f>SUM('Landgericht Erstinstanz'!P41*'Landgericht Erstinstanz'!$B$8/$B$8,'Landgericht Berufung'!P41*'Landgericht Berufung'!$B$8/$B$8)</f>
        <v>0</v>
      </c>
      <c r="Q25" s="3">
        <f>SUM('Landgericht Erstinstanz'!Q41*'Landgericht Erstinstanz'!$B$8/$B$8,'Landgericht Berufung'!Q41*'Landgericht Berufung'!$B$8/$B$8)</f>
        <v>0</v>
      </c>
      <c r="R25" s="3">
        <f>SUM('Landgericht Erstinstanz'!R41*'Landgericht Erstinstanz'!$B$8/$B$8,'Landgericht Berufung'!R41*'Landgericht Berufung'!$B$8/$B$8)</f>
        <v>0</v>
      </c>
      <c r="S25" s="3">
        <f>SUM('Landgericht Erstinstanz'!S41*'Landgericht Erstinstanz'!$B$8/$B$8,'Landgericht Berufung'!S41*'Landgericht Berufung'!$B$8/$B$8)</f>
        <v>0</v>
      </c>
      <c r="T25" s="3">
        <f>SUM('Landgericht Erstinstanz'!T41*'Landgericht Erstinstanz'!$B$8/$B$8,'Landgericht Berufung'!T41*'Landgericht Berufung'!$B$8/$B$8)</f>
        <v>0</v>
      </c>
      <c r="U25" s="3">
        <f>SUM('Landgericht Erstinstanz'!U41*'Landgericht Erstinstanz'!$B$8/$B$8,'Landgericht Berufung'!U41*'Landgericht Berufung'!$B$8/$B$8)</f>
        <v>0</v>
      </c>
      <c r="V25" s="3">
        <f>SUM('Landgericht Erstinstanz'!V41*'Landgericht Erstinstanz'!$B$8/$B$8,'Landgericht Berufung'!V41*'Landgericht Berufung'!$B$8/$B$8)</f>
        <v>0</v>
      </c>
      <c r="W25" s="3">
        <f>SUM('Landgericht Erstinstanz'!W41*'Landgericht Erstinstanz'!$B$8/$B$8,'Landgericht Berufung'!W41*'Landgericht Berufung'!$B$8/$B$8)</f>
        <v>0</v>
      </c>
      <c r="X25" s="3">
        <f>SUM('Landgericht Erstinstanz'!X41*'Landgericht Erstinstanz'!$B$8/$B$8,'Landgericht Berufung'!X41*'Landgericht Berufung'!$B$8/$B$8)</f>
        <v>0</v>
      </c>
      <c r="Y25" s="3">
        <f>SUM('Landgericht Erstinstanz'!Y41*'Landgericht Erstinstanz'!$B$8/$B$8,'Landgericht Berufung'!Y41*'Landgericht Berufung'!$B$8/$B$8)</f>
        <v>0</v>
      </c>
      <c r="Z25" s="3">
        <f>SUM('Landgericht Erstinstanz'!Z41*'Landgericht Erstinstanz'!$B$8/$B$8,'Landgericht Berufung'!Z41*'Landgericht Berufung'!$B$8/$B$8)</f>
        <v>0</v>
      </c>
      <c r="AA25" s="3">
        <f>SUM('Landgericht Erstinstanz'!AA41*'Landgericht Erstinstanz'!$B$8/$B$8,'Landgericht Berufung'!AA41*'Landgericht Berufung'!$B$8/$B$8)</f>
        <v>0</v>
      </c>
      <c r="AB25" s="3">
        <f>SUM('Landgericht Erstinstanz'!AB41*'Landgericht Erstinstanz'!$B$8/$B$8,'Landgericht Berufung'!AB41*'Landgericht Berufung'!$B$8/$B$8)</f>
        <v>0</v>
      </c>
      <c r="AC25" s="3">
        <f>SUM('Landgericht Erstinstanz'!AC41*'Landgericht Erstinstanz'!$B$8/$B$8,'Landgericht Berufung'!AC41*'Landgericht Berufung'!$B$8/$B$8)</f>
        <v>0</v>
      </c>
      <c r="AD25" s="3">
        <f>SUM('Landgericht Erstinstanz'!AD41*'Landgericht Erstinstanz'!$B$8/$B$8,'Landgericht Berufung'!AD41*'Landgericht Berufung'!$B$8/$B$8)</f>
        <v>0</v>
      </c>
      <c r="AE25" s="3">
        <f>SUM('Landgericht Erstinstanz'!AE41*'Landgericht Erstinstanz'!$B$8/$B$8,'Landgericht Berufung'!AE41*'Landgericht Berufung'!$B$8/$B$8)</f>
        <v>0</v>
      </c>
      <c r="AF25" s="4"/>
      <c r="AG25" s="4"/>
      <c r="AH25" s="4"/>
    </row>
    <row r="26" spans="1:34" x14ac:dyDescent="0.2">
      <c r="A26" s="25" t="s">
        <v>119</v>
      </c>
      <c r="B26" s="3">
        <f>SUM('Landgericht Erstinstanz'!B42*'Landgericht Erstinstanz'!$B$8/$B$8,'Landgericht Berufung'!B42*'Landgericht Berufung'!$B$8/$B$8)</f>
        <v>0</v>
      </c>
      <c r="C26" s="3">
        <f>SUM('Landgericht Erstinstanz'!C42*'Landgericht Erstinstanz'!$B$8/$B$8,'Landgericht Berufung'!C42*'Landgericht Berufung'!$B$8/$B$8)</f>
        <v>0</v>
      </c>
      <c r="D26" s="3">
        <f>SUM('Landgericht Erstinstanz'!D42*'Landgericht Erstinstanz'!$B$8/$B$8,'Landgericht Berufung'!D42*'Landgericht Berufung'!$B$8/$B$8)</f>
        <v>0</v>
      </c>
      <c r="E26" s="3">
        <f>SUM('Landgericht Erstinstanz'!E42*'Landgericht Erstinstanz'!$B$8/$B$8,'Landgericht Berufung'!E42*'Landgericht Berufung'!$B$8/$B$8)</f>
        <v>0</v>
      </c>
      <c r="F26" s="3">
        <f>SUM('Landgericht Erstinstanz'!F42*'Landgericht Erstinstanz'!$B$8/$B$8,'Landgericht Berufung'!F42*'Landgericht Berufung'!$B$8/$B$8)</f>
        <v>0</v>
      </c>
      <c r="G26" s="3">
        <f>SUM('Landgericht Erstinstanz'!G42*'Landgericht Erstinstanz'!$B$8/$B$8,'Landgericht Berufung'!G42*'Landgericht Berufung'!$B$8/$B$8)</f>
        <v>0</v>
      </c>
      <c r="H26" s="3">
        <f>SUM('Landgericht Erstinstanz'!H42*'Landgericht Erstinstanz'!$B$8/$B$8,'Landgericht Berufung'!H42*'Landgericht Berufung'!$B$8/$B$8)</f>
        <v>0</v>
      </c>
      <c r="I26" s="3">
        <f>SUM('Landgericht Erstinstanz'!I42*'Landgericht Erstinstanz'!$B$8/$B$8,'Landgericht Berufung'!I42*'Landgericht Berufung'!$B$8/$B$8)</f>
        <v>0</v>
      </c>
      <c r="J26" s="3">
        <f>SUM('Landgericht Erstinstanz'!J42*'Landgericht Erstinstanz'!$B$8/$B$8,'Landgericht Berufung'!J42*'Landgericht Berufung'!$B$8/$B$8)</f>
        <v>0</v>
      </c>
      <c r="K26" s="3">
        <f>SUM('Landgericht Erstinstanz'!K42*'Landgericht Erstinstanz'!$B$8/$B$8,'Landgericht Berufung'!K42*'Landgericht Berufung'!$B$8/$B$8)</f>
        <v>0</v>
      </c>
      <c r="L26" s="3">
        <f>SUM('Landgericht Erstinstanz'!L42*'Landgericht Erstinstanz'!$B$8/$B$8,'Landgericht Berufung'!L42*'Landgericht Berufung'!$B$8/$B$8)</f>
        <v>0</v>
      </c>
      <c r="M26" s="3">
        <f>SUM('Landgericht Erstinstanz'!M42*'Landgericht Erstinstanz'!$B$8/$B$8,'Landgericht Berufung'!M42*'Landgericht Berufung'!$B$8/$B$8)</f>
        <v>0</v>
      </c>
      <c r="N26" s="3">
        <f>SUM('Landgericht Erstinstanz'!N42*'Landgericht Erstinstanz'!$B$8/$B$8,'Landgericht Berufung'!N42*'Landgericht Berufung'!$B$8/$B$8)</f>
        <v>0</v>
      </c>
      <c r="O26" s="3">
        <f>SUM('Landgericht Erstinstanz'!O42*'Landgericht Erstinstanz'!$B$8/$B$8,'Landgericht Berufung'!O42*'Landgericht Berufung'!$B$8/$B$8)</f>
        <v>0</v>
      </c>
      <c r="P26" s="3">
        <f>SUM('Landgericht Erstinstanz'!P42*'Landgericht Erstinstanz'!$B$8/$B$8,'Landgericht Berufung'!P42*'Landgericht Berufung'!$B$8/$B$8)</f>
        <v>0</v>
      </c>
      <c r="Q26" s="3">
        <f>SUM('Landgericht Erstinstanz'!Q42*'Landgericht Erstinstanz'!$B$8/$B$8,'Landgericht Berufung'!Q42*'Landgericht Berufung'!$B$8/$B$8)</f>
        <v>0</v>
      </c>
      <c r="R26" s="3">
        <f>SUM('Landgericht Erstinstanz'!R42*'Landgericht Erstinstanz'!$B$8/$B$8,'Landgericht Berufung'!R42*'Landgericht Berufung'!$B$8/$B$8)</f>
        <v>0</v>
      </c>
      <c r="S26" s="3">
        <f>SUM('Landgericht Erstinstanz'!S42*'Landgericht Erstinstanz'!$B$8/$B$8,'Landgericht Berufung'!S42*'Landgericht Berufung'!$B$8/$B$8)</f>
        <v>0</v>
      </c>
      <c r="T26" s="3">
        <f>SUM('Landgericht Erstinstanz'!T42*'Landgericht Erstinstanz'!$B$8/$B$8,'Landgericht Berufung'!T42*'Landgericht Berufung'!$B$8/$B$8)</f>
        <v>0</v>
      </c>
      <c r="U26" s="3">
        <f>SUM('Landgericht Erstinstanz'!U42*'Landgericht Erstinstanz'!$B$8/$B$8,'Landgericht Berufung'!U42*'Landgericht Berufung'!$B$8/$B$8)</f>
        <v>0</v>
      </c>
      <c r="V26" s="3">
        <f>SUM('Landgericht Erstinstanz'!V42*'Landgericht Erstinstanz'!$B$8/$B$8,'Landgericht Berufung'!V42*'Landgericht Berufung'!$B$8/$B$8)</f>
        <v>0</v>
      </c>
      <c r="W26" s="3">
        <f>SUM('Landgericht Erstinstanz'!W42*'Landgericht Erstinstanz'!$B$8/$B$8,'Landgericht Berufung'!W42*'Landgericht Berufung'!$B$8/$B$8)</f>
        <v>0</v>
      </c>
      <c r="X26" s="3">
        <f>SUM('Landgericht Erstinstanz'!X42*'Landgericht Erstinstanz'!$B$8/$B$8,'Landgericht Berufung'!X42*'Landgericht Berufung'!$B$8/$B$8)</f>
        <v>0</v>
      </c>
      <c r="Y26" s="3">
        <f>SUM('Landgericht Erstinstanz'!Y42*'Landgericht Erstinstanz'!$B$8/$B$8,'Landgericht Berufung'!Y42*'Landgericht Berufung'!$B$8/$B$8)</f>
        <v>0</v>
      </c>
      <c r="Z26" s="3">
        <f>SUM('Landgericht Erstinstanz'!Z42*'Landgericht Erstinstanz'!$B$8/$B$8,'Landgericht Berufung'!Z42*'Landgericht Berufung'!$B$8/$B$8)</f>
        <v>0</v>
      </c>
      <c r="AA26" s="3">
        <f>SUM('Landgericht Erstinstanz'!AA42*'Landgericht Erstinstanz'!$B$8/$B$8,'Landgericht Berufung'!AA42*'Landgericht Berufung'!$B$8/$B$8)</f>
        <v>0</v>
      </c>
      <c r="AB26" s="3">
        <f>SUM('Landgericht Erstinstanz'!AB42*'Landgericht Erstinstanz'!$B$8/$B$8,'Landgericht Berufung'!AB42*'Landgericht Berufung'!$B$8/$B$8)</f>
        <v>0</v>
      </c>
      <c r="AC26" s="3">
        <f>SUM('Landgericht Erstinstanz'!AC42*'Landgericht Erstinstanz'!$B$8/$B$8,'Landgericht Berufung'!AC42*'Landgericht Berufung'!$B$8/$B$8)</f>
        <v>0</v>
      </c>
      <c r="AD26" s="3">
        <f>SUM('Landgericht Erstinstanz'!AD42*'Landgericht Erstinstanz'!$B$8/$B$8,'Landgericht Berufung'!AD42*'Landgericht Berufung'!$B$8/$B$8)</f>
        <v>0</v>
      </c>
      <c r="AE26" s="3">
        <f>SUM('Landgericht Erstinstanz'!AE42*'Landgericht Erstinstanz'!$B$8/$B$8,'Landgericht Berufung'!AE42*'Landgericht Berufung'!$B$8/$B$8)</f>
        <v>0</v>
      </c>
      <c r="AF26" s="4"/>
      <c r="AG26" s="4"/>
      <c r="AH26" s="4"/>
    </row>
    <row r="27" spans="1:34" x14ac:dyDescent="0.2">
      <c r="A27" s="25" t="s">
        <v>120</v>
      </c>
      <c r="B27" s="3">
        <f>SUM('Landgericht Erstinstanz'!B43*'Landgericht Erstinstanz'!$B$8/$B$8,'Landgericht Berufung'!B43*'Landgericht Berufung'!$B$8/$B$8)</f>
        <v>0</v>
      </c>
      <c r="C27" s="3">
        <f>SUM('Landgericht Erstinstanz'!C43*'Landgericht Erstinstanz'!$B$8/$B$8,'Landgericht Berufung'!C43*'Landgericht Berufung'!$B$8/$B$8)</f>
        <v>0</v>
      </c>
      <c r="D27" s="3">
        <f>SUM('Landgericht Erstinstanz'!D43*'Landgericht Erstinstanz'!$B$8/$B$8,'Landgericht Berufung'!D43*'Landgericht Berufung'!$B$8/$B$8)</f>
        <v>0</v>
      </c>
      <c r="E27" s="3">
        <f>SUM('Landgericht Erstinstanz'!E43*'Landgericht Erstinstanz'!$B$8/$B$8,'Landgericht Berufung'!E43*'Landgericht Berufung'!$B$8/$B$8)</f>
        <v>0</v>
      </c>
      <c r="F27" s="3">
        <f>SUM('Landgericht Erstinstanz'!F43*'Landgericht Erstinstanz'!$B$8/$B$8,'Landgericht Berufung'!F43*'Landgericht Berufung'!$B$8/$B$8)</f>
        <v>0</v>
      </c>
      <c r="G27" s="3">
        <f>SUM('Landgericht Erstinstanz'!G43*'Landgericht Erstinstanz'!$B$8/$B$8,'Landgericht Berufung'!G43*'Landgericht Berufung'!$B$8/$B$8)</f>
        <v>0</v>
      </c>
      <c r="H27" s="3">
        <f>SUM('Landgericht Erstinstanz'!H43*'Landgericht Erstinstanz'!$B$8/$B$8,'Landgericht Berufung'!H43*'Landgericht Berufung'!$B$8/$B$8)</f>
        <v>0</v>
      </c>
      <c r="I27" s="3">
        <f>SUM('Landgericht Erstinstanz'!I43*'Landgericht Erstinstanz'!$B$8/$B$8,'Landgericht Berufung'!I43*'Landgericht Berufung'!$B$8/$B$8)</f>
        <v>0</v>
      </c>
      <c r="J27" s="3">
        <f>SUM('Landgericht Erstinstanz'!J43*'Landgericht Erstinstanz'!$B$8/$B$8,'Landgericht Berufung'!J43*'Landgericht Berufung'!$B$8/$B$8)</f>
        <v>0</v>
      </c>
      <c r="K27" s="3">
        <f>SUM('Landgericht Erstinstanz'!K43*'Landgericht Erstinstanz'!$B$8/$B$8,'Landgericht Berufung'!K43*'Landgericht Berufung'!$B$8/$B$8)</f>
        <v>0</v>
      </c>
      <c r="L27" s="3">
        <f>SUM('Landgericht Erstinstanz'!L43*'Landgericht Erstinstanz'!$B$8/$B$8,'Landgericht Berufung'!L43*'Landgericht Berufung'!$B$8/$B$8)</f>
        <v>0</v>
      </c>
      <c r="M27" s="3">
        <f>SUM('Landgericht Erstinstanz'!M43*'Landgericht Erstinstanz'!$B$8/$B$8,'Landgericht Berufung'!M43*'Landgericht Berufung'!$B$8/$B$8)</f>
        <v>0</v>
      </c>
      <c r="N27" s="3">
        <f>SUM('Landgericht Erstinstanz'!N43*'Landgericht Erstinstanz'!$B$8/$B$8,'Landgericht Berufung'!N43*'Landgericht Berufung'!$B$8/$B$8)</f>
        <v>0</v>
      </c>
      <c r="O27" s="3">
        <f>SUM('Landgericht Erstinstanz'!O43*'Landgericht Erstinstanz'!$B$8/$B$8,'Landgericht Berufung'!O43*'Landgericht Berufung'!$B$8/$B$8)</f>
        <v>0</v>
      </c>
      <c r="P27" s="3">
        <f>SUM('Landgericht Erstinstanz'!P43*'Landgericht Erstinstanz'!$B$8/$B$8,'Landgericht Berufung'!P43*'Landgericht Berufung'!$B$8/$B$8)</f>
        <v>0</v>
      </c>
      <c r="Q27" s="3">
        <f>SUM('Landgericht Erstinstanz'!Q43*'Landgericht Erstinstanz'!$B$8/$B$8,'Landgericht Berufung'!Q43*'Landgericht Berufung'!$B$8/$B$8)</f>
        <v>0</v>
      </c>
      <c r="R27" s="3">
        <f>SUM('Landgericht Erstinstanz'!R43*'Landgericht Erstinstanz'!$B$8/$B$8,'Landgericht Berufung'!R43*'Landgericht Berufung'!$B$8/$B$8)</f>
        <v>0</v>
      </c>
      <c r="S27" s="3">
        <f>SUM('Landgericht Erstinstanz'!S43*'Landgericht Erstinstanz'!$B$8/$B$8,'Landgericht Berufung'!S43*'Landgericht Berufung'!$B$8/$B$8)</f>
        <v>0</v>
      </c>
      <c r="T27" s="3">
        <f>SUM('Landgericht Erstinstanz'!T43*'Landgericht Erstinstanz'!$B$8/$B$8,'Landgericht Berufung'!T43*'Landgericht Berufung'!$B$8/$B$8)</f>
        <v>0</v>
      </c>
      <c r="U27" s="3">
        <f>SUM('Landgericht Erstinstanz'!U43*'Landgericht Erstinstanz'!$B$8/$B$8,'Landgericht Berufung'!U43*'Landgericht Berufung'!$B$8/$B$8)</f>
        <v>0</v>
      </c>
      <c r="V27" s="3">
        <f>SUM('Landgericht Erstinstanz'!V43*'Landgericht Erstinstanz'!$B$8/$B$8,'Landgericht Berufung'!V43*'Landgericht Berufung'!$B$8/$B$8)</f>
        <v>0</v>
      </c>
      <c r="W27" s="3">
        <f>SUM('Landgericht Erstinstanz'!W43*'Landgericht Erstinstanz'!$B$8/$B$8,'Landgericht Berufung'!W43*'Landgericht Berufung'!$B$8/$B$8)</f>
        <v>0</v>
      </c>
      <c r="X27" s="3">
        <f>SUM('Landgericht Erstinstanz'!X43*'Landgericht Erstinstanz'!$B$8/$B$8,'Landgericht Berufung'!X43*'Landgericht Berufung'!$B$8/$B$8)</f>
        <v>0</v>
      </c>
      <c r="Y27" s="3">
        <f>SUM('Landgericht Erstinstanz'!Y43*'Landgericht Erstinstanz'!$B$8/$B$8,'Landgericht Berufung'!Y43*'Landgericht Berufung'!$B$8/$B$8)</f>
        <v>0</v>
      </c>
      <c r="Z27" s="3">
        <f>SUM('Landgericht Erstinstanz'!Z43*'Landgericht Erstinstanz'!$B$8/$B$8,'Landgericht Berufung'!Z43*'Landgericht Berufung'!$B$8/$B$8)</f>
        <v>0</v>
      </c>
      <c r="AA27" s="3">
        <f>SUM('Landgericht Erstinstanz'!AA43*'Landgericht Erstinstanz'!$B$8/$B$8,'Landgericht Berufung'!AA43*'Landgericht Berufung'!$B$8/$B$8)</f>
        <v>0</v>
      </c>
      <c r="AB27" s="3">
        <f>SUM('Landgericht Erstinstanz'!AB43*'Landgericht Erstinstanz'!$B$8/$B$8,'Landgericht Berufung'!AB43*'Landgericht Berufung'!$B$8/$B$8)</f>
        <v>0</v>
      </c>
      <c r="AC27" s="3">
        <f>SUM('Landgericht Erstinstanz'!AC43*'Landgericht Erstinstanz'!$B$8/$B$8,'Landgericht Berufung'!AC43*'Landgericht Berufung'!$B$8/$B$8)</f>
        <v>0</v>
      </c>
      <c r="AD27" s="3">
        <f>SUM('Landgericht Erstinstanz'!AD43*'Landgericht Erstinstanz'!$B$8/$B$8,'Landgericht Berufung'!AD43*'Landgericht Berufung'!$B$8/$B$8)</f>
        <v>0</v>
      </c>
      <c r="AE27" s="3">
        <f>SUM('Landgericht Erstinstanz'!AE43*'Landgericht Erstinstanz'!$B$8/$B$8,'Landgericht Berufung'!AE43*'Landgericht Berufung'!$B$8/$B$8)</f>
        <v>0</v>
      </c>
      <c r="AF27" s="4"/>
      <c r="AG27" s="4"/>
      <c r="AH27" s="4"/>
    </row>
    <row r="28" spans="1:34" x14ac:dyDescent="0.2">
      <c r="A28" s="25"/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</row>
    <row r="29" spans="1:34" x14ac:dyDescent="0.2">
      <c r="A29" s="5" t="s">
        <v>54</v>
      </c>
      <c r="B29" s="16">
        <f>SUM('Landgericht Erstinstanz'!B29*'Landgericht Erstinstanz'!B4/B4,'Landgericht Berufung'!B29*'Landgericht Berufung'!B4/B4)</f>
        <v>14.430721926592305</v>
      </c>
      <c r="C29" s="16">
        <f>SUM('Landgericht Erstinstanz'!C29*'Landgericht Erstinstanz'!C4/C4,'Landgericht Berufung'!C29*'Landgericht Berufung'!C4/C4)</f>
        <v>9.1978257213559811</v>
      </c>
      <c r="D29" s="16">
        <f>SUM('Landgericht Erstinstanz'!D29*'Landgericht Erstinstanz'!D4/D4,'Landgericht Berufung'!D29*'Landgericht Berufung'!D4/D4)</f>
        <v>9.9030583455591916</v>
      </c>
      <c r="E29" s="16">
        <f>SUM('Landgericht Erstinstanz'!E29*'Landgericht Erstinstanz'!E4/E4,'Landgericht Berufung'!E29*'Landgericht Berufung'!E4/E4)</f>
        <v>7.9223086900129687</v>
      </c>
      <c r="F29" s="16">
        <f>SUM('Landgericht Erstinstanz'!F29*'Landgericht Erstinstanz'!F4/F4,'Landgericht Berufung'!F29*'Landgericht Berufung'!F4/F4)</f>
        <v>13.739189212255695</v>
      </c>
      <c r="G29" s="16">
        <f>SUM('Landgericht Erstinstanz'!G29*'Landgericht Erstinstanz'!G4/G4,'Landgericht Berufung'!G29*'Landgericht Berufung'!G4/G4)</f>
        <v>13.955237091675448</v>
      </c>
      <c r="H29" s="16">
        <f>SUM('Landgericht Erstinstanz'!H29*'Landgericht Erstinstanz'!H4/H4,'Landgericht Berufung'!H29*'Landgericht Berufung'!H4/H4)</f>
        <v>13.188910648714808</v>
      </c>
      <c r="I29" s="16">
        <f>SUM('Landgericht Erstinstanz'!I29*'Landgericht Erstinstanz'!I4/I4,'Landgericht Berufung'!I29*'Landgericht Berufung'!I4/I4)</f>
        <v>14.018422939068101</v>
      </c>
      <c r="J29" s="16">
        <f>SUM('Landgericht Erstinstanz'!J29*'Landgericht Erstinstanz'!J4/J4,'Landgericht Berufung'!J29*'Landgericht Berufung'!J4/J4)</f>
        <v>15.219948250982732</v>
      </c>
      <c r="K29" s="16">
        <f>SUM('Landgericht Erstinstanz'!K29*'Landgericht Erstinstanz'!K4/K4,'Landgericht Berufung'!K29*'Landgericht Berufung'!K4/K4)</f>
        <v>16.476375744830005</v>
      </c>
      <c r="L29" s="16">
        <f>SUM('Landgericht Erstinstanz'!L29*'Landgericht Erstinstanz'!L4/L4,'Landgericht Berufung'!L29*'Landgericht Berufung'!L4/L4)</f>
        <v>11.650414115952465</v>
      </c>
      <c r="M29" s="16">
        <f>SUM('Landgericht Erstinstanz'!M29*'Landgericht Erstinstanz'!M4/M4,'Landgericht Berufung'!M29*'Landgericht Berufung'!M4/M4)</f>
        <v>16.959624133044969</v>
      </c>
      <c r="N29" s="16">
        <f>SUM('Landgericht Erstinstanz'!N29*'Landgericht Erstinstanz'!N4/N4,'Landgericht Berufung'!N29*'Landgericht Berufung'!N4/N4)</f>
        <v>21.419506901346356</v>
      </c>
      <c r="O29" s="16">
        <f>SUM('Landgericht Erstinstanz'!O29*'Landgericht Erstinstanz'!O4/O4,'Landgericht Berufung'!O29*'Landgericht Berufung'!O4/O4)</f>
        <v>15.191889666529436</v>
      </c>
      <c r="P29" s="16">
        <f>SUM('Landgericht Erstinstanz'!P29*'Landgericht Erstinstanz'!P4/P4,'Landgericht Berufung'!P29*'Landgericht Berufung'!P4/P4)</f>
        <v>13.321324779470729</v>
      </c>
      <c r="Q29" s="16">
        <f>SUM('Landgericht Erstinstanz'!Q29*'Landgericht Erstinstanz'!Q4/Q4,'Landgericht Berufung'!Q29*'Landgericht Berufung'!Q4/Q4)</f>
        <v>15.731382578606892</v>
      </c>
      <c r="R29" s="16">
        <f>SUM('Landgericht Erstinstanz'!R29*'Landgericht Erstinstanz'!R4/R4,'Landgericht Berufung'!R29*'Landgericht Berufung'!R4/R4)</f>
        <v>12.212310848935624</v>
      </c>
      <c r="S29" s="16">
        <f>SUM('Landgericht Erstinstanz'!S29*'Landgericht Erstinstanz'!S4/S4,'Landgericht Berufung'!S29*'Landgericht Berufung'!S4/S4)</f>
        <v>11.426824899238692</v>
      </c>
      <c r="T29" s="16">
        <f>SUM('Landgericht Erstinstanz'!T29*'Landgericht Erstinstanz'!T4/T4,'Landgericht Berufung'!T29*'Landgericht Berufung'!T4/T4)</f>
        <v>13.885430858310627</v>
      </c>
      <c r="U29" s="16">
        <f>SUM('Landgericht Erstinstanz'!U29*'Landgericht Erstinstanz'!U4/U4,'Landgericht Berufung'!U29*'Landgericht Berufung'!U4/U4)</f>
        <v>15.608869654640502</v>
      </c>
      <c r="V29" s="16">
        <f>SUM('Landgericht Erstinstanz'!V29*'Landgericht Erstinstanz'!V4/V4,'Landgericht Berufung'!V29*'Landgericht Berufung'!V4/V4)</f>
        <v>11.001937132331093</v>
      </c>
      <c r="W29" s="16">
        <f>SUM('Landgericht Erstinstanz'!W29*'Landgericht Erstinstanz'!W4/W4,'Landgericht Berufung'!W29*'Landgericht Berufung'!W4/W4)</f>
        <v>15.954763604632715</v>
      </c>
      <c r="X29" s="16">
        <f>SUM('Landgericht Erstinstanz'!X29*'Landgericht Erstinstanz'!X4/X4,'Landgericht Berufung'!X29*'Landgericht Berufung'!X4/X4)</f>
        <v>11.03662529706892</v>
      </c>
      <c r="Y29" s="16">
        <f>SUM('Landgericht Erstinstanz'!Y29*'Landgericht Erstinstanz'!Y4/Y4,'Landgericht Berufung'!Y29*'Landgericht Berufung'!Y4/Y4)</f>
        <v>10.679039076193423</v>
      </c>
      <c r="Z29" s="16">
        <f>SUM('Landgericht Erstinstanz'!Z29*'Landgericht Erstinstanz'!Z4/Z4,'Landgericht Berufung'!Z29*'Landgericht Berufung'!Z4/Z4)</f>
        <v>12.927362818865847</v>
      </c>
      <c r="AA29" s="16">
        <f>SUM('Landgericht Erstinstanz'!AA29*'Landgericht Erstinstanz'!AA4/AA4,'Landgericht Berufung'!AA29*'Landgericht Berufung'!AA4/AA4)</f>
        <v>11.365977249224406</v>
      </c>
      <c r="AB29" s="16">
        <f>SUM('Landgericht Erstinstanz'!AB29*'Landgericht Erstinstanz'!AB4/AB4,'Landgericht Berufung'!AB29*'Landgericht Berufung'!AB4/AB4)</f>
        <v>14.632931074495243</v>
      </c>
      <c r="AC29" s="16">
        <f>SUM('Landgericht Erstinstanz'!AC29*'Landgericht Erstinstanz'!AC4/AC4,'Landgericht Berufung'!AC29*'Landgericht Berufung'!AC4/AC4)</f>
        <v>13.167610380856084</v>
      </c>
      <c r="AD29" s="16">
        <f>SUM('Landgericht Erstinstanz'!AD29*'Landgericht Erstinstanz'!AD4/AD4,'Landgericht Berufung'!AD29*'Landgericht Berufung'!AD4/AD4)</f>
        <v>16.565491923641702</v>
      </c>
      <c r="AE29" s="16">
        <f>SUM('Landgericht Erstinstanz'!AE29*'Landgericht Erstinstanz'!AE4/AE4,'Landgericht Berufung'!AE29*'Landgericht Berufung'!AE4/AE4)</f>
        <v>14.178417032341947</v>
      </c>
      <c r="AF29" s="4"/>
      <c r="AG29" s="4"/>
      <c r="AH29" s="4"/>
    </row>
    <row r="30" spans="1:3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3" spans="1:35" x14ac:dyDescent="0.2">
      <c r="A33" s="23" t="s">
        <v>162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52"/>
  <sheetViews>
    <sheetView zoomScale="150" zoomScaleNormal="150" zoomScalePageLayoutView="150" workbookViewId="0">
      <pane xSplit="1" topLeftCell="B1" activePane="topRight" state="frozen"/>
      <selection activeCell="B33" sqref="B33"/>
      <selection pane="topRight"/>
    </sheetView>
  </sheetViews>
  <sheetFormatPr baseColWidth="10" defaultRowHeight="16" x14ac:dyDescent="0.2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1" customFormat="1" x14ac:dyDescent="0.2">
      <c r="A1" s="10" t="s">
        <v>161</v>
      </c>
      <c r="B1" s="10" t="s">
        <v>17</v>
      </c>
      <c r="C1" s="30" t="s">
        <v>0</v>
      </c>
      <c r="D1" s="30"/>
      <c r="E1" s="30"/>
      <c r="F1" s="30" t="s">
        <v>1</v>
      </c>
      <c r="G1" s="30"/>
      <c r="H1" s="30"/>
      <c r="I1" s="30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0" t="s">
        <v>7</v>
      </c>
      <c r="Q1" s="30"/>
      <c r="R1" s="30"/>
      <c r="S1" s="30"/>
      <c r="T1" s="10" t="s">
        <v>16</v>
      </c>
      <c r="U1" s="10"/>
      <c r="V1" s="10"/>
      <c r="W1" s="10"/>
      <c r="X1" s="30" t="s">
        <v>8</v>
      </c>
      <c r="Y1" s="30"/>
      <c r="Z1" s="30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 t="s">
        <v>37</v>
      </c>
      <c r="AH1" s="10"/>
      <c r="AI1" s="10"/>
    </row>
    <row r="2" spans="1:35" s="13" customFormat="1" x14ac:dyDescent="0.2">
      <c r="A2" s="12" t="s">
        <v>58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A4" s="4" t="s">
        <v>36</v>
      </c>
      <c r="B4" s="2">
        <v>303993</v>
      </c>
      <c r="C4" s="2">
        <v>37194</v>
      </c>
      <c r="D4" s="2">
        <v>15434</v>
      </c>
      <c r="E4" s="2">
        <v>21760</v>
      </c>
      <c r="F4" s="2">
        <v>53128</v>
      </c>
      <c r="G4" s="2">
        <v>34844</v>
      </c>
      <c r="H4" s="2">
        <v>10896</v>
      </c>
      <c r="I4" s="2">
        <v>7388</v>
      </c>
      <c r="J4" s="2">
        <v>16592</v>
      </c>
      <c r="K4" s="2">
        <v>7240</v>
      </c>
      <c r="L4" s="2">
        <v>2451</v>
      </c>
      <c r="M4" s="2">
        <v>12066</v>
      </c>
      <c r="N4" s="2">
        <v>25667</v>
      </c>
      <c r="O4" s="2">
        <v>4131</v>
      </c>
      <c r="P4" s="2">
        <v>27038</v>
      </c>
      <c r="Q4" s="2">
        <v>6115</v>
      </c>
      <c r="R4" s="2">
        <v>13050</v>
      </c>
      <c r="S4" s="2">
        <v>7873</v>
      </c>
      <c r="T4" s="2">
        <v>71911</v>
      </c>
      <c r="U4" s="2">
        <v>20338</v>
      </c>
      <c r="V4" s="2">
        <v>29536</v>
      </c>
      <c r="W4" s="2">
        <v>22037</v>
      </c>
      <c r="X4" s="2">
        <v>13164</v>
      </c>
      <c r="Y4" s="2">
        <v>8560</v>
      </c>
      <c r="Z4" s="2">
        <v>4604</v>
      </c>
      <c r="AA4" s="2">
        <v>3356</v>
      </c>
      <c r="AB4" s="2">
        <v>10845</v>
      </c>
      <c r="AC4" s="2">
        <v>4952</v>
      </c>
      <c r="AD4" s="2">
        <v>9070</v>
      </c>
      <c r="AE4" s="2">
        <v>5188</v>
      </c>
      <c r="AF4" s="4"/>
      <c r="AG4" s="4" t="s">
        <v>62</v>
      </c>
      <c r="AH4" s="4"/>
      <c r="AI4" s="4"/>
    </row>
    <row r="5" spans="1:35" x14ac:dyDescent="0.2">
      <c r="A5" s="4" t="s">
        <v>39</v>
      </c>
      <c r="B5" s="2">
        <v>80544</v>
      </c>
      <c r="C5" s="2">
        <v>11682</v>
      </c>
      <c r="D5" s="2">
        <v>4828</v>
      </c>
      <c r="E5" s="2">
        <v>6854</v>
      </c>
      <c r="F5" s="2">
        <v>15419</v>
      </c>
      <c r="G5" s="2">
        <v>9724</v>
      </c>
      <c r="H5" s="2">
        <v>3321</v>
      </c>
      <c r="I5" s="2">
        <v>2374</v>
      </c>
      <c r="J5" s="2">
        <v>3622</v>
      </c>
      <c r="K5" s="2">
        <v>1623</v>
      </c>
      <c r="L5" s="2">
        <v>762</v>
      </c>
      <c r="M5" s="2">
        <v>2830</v>
      </c>
      <c r="N5" s="2">
        <v>6666</v>
      </c>
      <c r="O5" s="2">
        <v>1113</v>
      </c>
      <c r="P5" s="2">
        <v>6959</v>
      </c>
      <c r="Q5" s="2">
        <v>891</v>
      </c>
      <c r="R5" s="2">
        <v>3789</v>
      </c>
      <c r="S5" s="2">
        <v>2279</v>
      </c>
      <c r="T5" s="2">
        <v>17224</v>
      </c>
      <c r="U5" s="2">
        <v>4104</v>
      </c>
      <c r="V5" s="2">
        <v>8142</v>
      </c>
      <c r="W5" s="2">
        <v>4978</v>
      </c>
      <c r="X5" s="2">
        <v>3571</v>
      </c>
      <c r="Y5" s="2">
        <v>2294</v>
      </c>
      <c r="Z5" s="2">
        <v>1277</v>
      </c>
      <c r="AA5" s="2">
        <v>1087</v>
      </c>
      <c r="AB5" s="2">
        <v>2742</v>
      </c>
      <c r="AC5" s="2">
        <v>1128</v>
      </c>
      <c r="AD5" s="2">
        <v>2628</v>
      </c>
      <c r="AE5" s="2">
        <v>1488</v>
      </c>
      <c r="AF5" s="4"/>
      <c r="AG5" s="4" t="s">
        <v>63</v>
      </c>
      <c r="AH5" s="4"/>
      <c r="AI5" s="4"/>
    </row>
    <row r="6" spans="1:35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 x14ac:dyDescent="0.2">
      <c r="A7" s="4" t="s">
        <v>45</v>
      </c>
      <c r="B7" s="2">
        <v>297486</v>
      </c>
      <c r="C7" s="2">
        <v>37093</v>
      </c>
      <c r="D7" s="2">
        <v>15374</v>
      </c>
      <c r="E7" s="2">
        <v>21719</v>
      </c>
      <c r="F7" s="2">
        <v>52639</v>
      </c>
      <c r="G7" s="2">
        <v>34604</v>
      </c>
      <c r="H7" s="2">
        <v>10787</v>
      </c>
      <c r="I7" s="2">
        <v>7248</v>
      </c>
      <c r="J7" s="2">
        <v>15859</v>
      </c>
      <c r="K7" s="2">
        <v>7121</v>
      </c>
      <c r="L7" s="2">
        <v>2368</v>
      </c>
      <c r="M7" s="2">
        <v>12011</v>
      </c>
      <c r="N7" s="2">
        <v>25654</v>
      </c>
      <c r="O7" s="2">
        <v>3502</v>
      </c>
      <c r="P7" s="2">
        <v>25311</v>
      </c>
      <c r="Q7" s="2">
        <v>5637</v>
      </c>
      <c r="R7" s="2">
        <v>12214</v>
      </c>
      <c r="S7" s="2">
        <v>7460</v>
      </c>
      <c r="T7" s="2">
        <v>70516</v>
      </c>
      <c r="U7" s="2">
        <v>20108</v>
      </c>
      <c r="V7" s="2">
        <v>28991</v>
      </c>
      <c r="W7" s="2">
        <v>21417</v>
      </c>
      <c r="X7" s="2">
        <v>13143</v>
      </c>
      <c r="Y7" s="2">
        <v>8543</v>
      </c>
      <c r="Z7" s="2">
        <v>4600</v>
      </c>
      <c r="AA7" s="2">
        <v>3334</v>
      </c>
      <c r="AB7" s="2">
        <v>10794</v>
      </c>
      <c r="AC7" s="2">
        <v>4729</v>
      </c>
      <c r="AD7" s="2">
        <v>8268</v>
      </c>
      <c r="AE7" s="2">
        <v>5144</v>
      </c>
      <c r="AF7" s="4"/>
      <c r="AG7" s="4" t="s">
        <v>64</v>
      </c>
      <c r="AH7" s="4"/>
      <c r="AI7" s="4"/>
    </row>
    <row r="8" spans="1:35" x14ac:dyDescent="0.2">
      <c r="A8" s="5" t="s">
        <v>46</v>
      </c>
      <c r="B8" s="9">
        <f>B4-B7</f>
        <v>6507</v>
      </c>
      <c r="C8" s="9">
        <f t="shared" ref="C8:AE8" si="0">C4-C7</f>
        <v>101</v>
      </c>
      <c r="D8" s="9">
        <f t="shared" si="0"/>
        <v>60</v>
      </c>
      <c r="E8" s="9">
        <f t="shared" si="0"/>
        <v>41</v>
      </c>
      <c r="F8" s="9">
        <f t="shared" si="0"/>
        <v>489</v>
      </c>
      <c r="G8" s="9">
        <f t="shared" si="0"/>
        <v>240</v>
      </c>
      <c r="H8" s="9">
        <f t="shared" si="0"/>
        <v>109</v>
      </c>
      <c r="I8" s="9">
        <f t="shared" si="0"/>
        <v>140</v>
      </c>
      <c r="J8" s="9">
        <f t="shared" si="0"/>
        <v>733</v>
      </c>
      <c r="K8" s="9">
        <f t="shared" si="0"/>
        <v>119</v>
      </c>
      <c r="L8" s="9">
        <f t="shared" si="0"/>
        <v>83</v>
      </c>
      <c r="M8" s="9">
        <f t="shared" si="0"/>
        <v>55</v>
      </c>
      <c r="N8" s="9">
        <f t="shared" si="0"/>
        <v>13</v>
      </c>
      <c r="O8" s="9">
        <f t="shared" si="0"/>
        <v>629</v>
      </c>
      <c r="P8" s="9">
        <f t="shared" si="0"/>
        <v>1727</v>
      </c>
      <c r="Q8" s="9">
        <f t="shared" si="0"/>
        <v>478</v>
      </c>
      <c r="R8" s="9">
        <f t="shared" si="0"/>
        <v>836</v>
      </c>
      <c r="S8" s="9">
        <f t="shared" si="0"/>
        <v>413</v>
      </c>
      <c r="T8" s="9">
        <f t="shared" si="0"/>
        <v>1395</v>
      </c>
      <c r="U8" s="9">
        <f t="shared" si="0"/>
        <v>230</v>
      </c>
      <c r="V8" s="9">
        <f t="shared" si="0"/>
        <v>545</v>
      </c>
      <c r="W8" s="9">
        <f t="shared" si="0"/>
        <v>620</v>
      </c>
      <c r="X8" s="9">
        <f t="shared" si="0"/>
        <v>21</v>
      </c>
      <c r="Y8" s="9">
        <f t="shared" si="0"/>
        <v>17</v>
      </c>
      <c r="Z8" s="9">
        <f t="shared" si="0"/>
        <v>4</v>
      </c>
      <c r="AA8" s="9">
        <f t="shared" si="0"/>
        <v>22</v>
      </c>
      <c r="AB8" s="9">
        <f t="shared" si="0"/>
        <v>51</v>
      </c>
      <c r="AC8" s="9">
        <f t="shared" si="0"/>
        <v>223</v>
      </c>
      <c r="AD8" s="9">
        <f t="shared" si="0"/>
        <v>802</v>
      </c>
      <c r="AE8" s="9">
        <f t="shared" si="0"/>
        <v>44</v>
      </c>
      <c r="AF8" s="4"/>
      <c r="AG8" s="4"/>
      <c r="AH8" s="4"/>
      <c r="AI8" s="4"/>
    </row>
    <row r="9" spans="1:35" x14ac:dyDescent="0.2">
      <c r="A9" s="5" t="s">
        <v>38</v>
      </c>
      <c r="B9" s="3">
        <f>B8/B4</f>
        <v>2.1405098143707255E-2</v>
      </c>
      <c r="C9" s="3">
        <f t="shared" ref="C9:AE9" si="1">C8/C4</f>
        <v>2.7154917459805343E-3</v>
      </c>
      <c r="D9" s="3">
        <f t="shared" si="1"/>
        <v>3.8875210574057274E-3</v>
      </c>
      <c r="E9" s="3">
        <f t="shared" si="1"/>
        <v>1.8841911764705883E-3</v>
      </c>
      <c r="F9" s="3">
        <f t="shared" si="1"/>
        <v>9.204186116548713E-3</v>
      </c>
      <c r="G9" s="3">
        <f t="shared" si="1"/>
        <v>6.887842957180576E-3</v>
      </c>
      <c r="H9" s="3">
        <f t="shared" si="1"/>
        <v>1.000367107195301E-2</v>
      </c>
      <c r="I9" s="3">
        <f t="shared" si="1"/>
        <v>1.8949648077964266E-2</v>
      </c>
      <c r="J9" s="3">
        <f t="shared" si="1"/>
        <v>4.4177917068466729E-2</v>
      </c>
      <c r="K9" s="3">
        <f t="shared" si="1"/>
        <v>1.643646408839779E-2</v>
      </c>
      <c r="L9" s="3">
        <f t="shared" si="1"/>
        <v>3.3863729090167279E-2</v>
      </c>
      <c r="M9" s="3">
        <f t="shared" si="1"/>
        <v>4.5582628874523455E-3</v>
      </c>
      <c r="N9" s="3">
        <f t="shared" si="1"/>
        <v>5.064869287411852E-4</v>
      </c>
      <c r="O9" s="3">
        <f t="shared" si="1"/>
        <v>0.15226337448559671</v>
      </c>
      <c r="P9" s="3">
        <f t="shared" si="1"/>
        <v>6.3873067534580955E-2</v>
      </c>
      <c r="Q9" s="3">
        <f t="shared" si="1"/>
        <v>7.8168438266557644E-2</v>
      </c>
      <c r="R9" s="3">
        <f t="shared" si="1"/>
        <v>6.4061302681992338E-2</v>
      </c>
      <c r="S9" s="3">
        <f t="shared" si="1"/>
        <v>5.2457767051949704E-2</v>
      </c>
      <c r="T9" s="3">
        <f t="shared" si="1"/>
        <v>1.9398979293849341E-2</v>
      </c>
      <c r="U9" s="3">
        <f t="shared" si="1"/>
        <v>1.1308879929196578E-2</v>
      </c>
      <c r="V9" s="3">
        <f t="shared" si="1"/>
        <v>1.8452058504875406E-2</v>
      </c>
      <c r="W9" s="3">
        <f t="shared" si="1"/>
        <v>2.8134501066388345E-2</v>
      </c>
      <c r="X9" s="3">
        <f t="shared" si="1"/>
        <v>1.5952597994530538E-3</v>
      </c>
      <c r="Y9" s="3">
        <f t="shared" si="1"/>
        <v>1.9859813084112149E-3</v>
      </c>
      <c r="Z9" s="3">
        <f t="shared" si="1"/>
        <v>8.6880973066898344E-4</v>
      </c>
      <c r="AA9" s="3">
        <f t="shared" si="1"/>
        <v>6.5554231227651968E-3</v>
      </c>
      <c r="AB9" s="3">
        <f t="shared" si="1"/>
        <v>4.7026279391424617E-3</v>
      </c>
      <c r="AC9" s="3">
        <f t="shared" si="1"/>
        <v>4.5032310177705974E-2</v>
      </c>
      <c r="AD9" s="3">
        <f t="shared" si="1"/>
        <v>8.8423373759647192E-2</v>
      </c>
      <c r="AE9" s="3">
        <f t="shared" si="1"/>
        <v>8.4811102544333078E-3</v>
      </c>
      <c r="AF9" s="4"/>
      <c r="AG9" s="4"/>
      <c r="AH9" s="4"/>
      <c r="AI9" s="4"/>
    </row>
    <row r="10" spans="1:35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 x14ac:dyDescent="0.2">
      <c r="A11" s="4" t="s">
        <v>41</v>
      </c>
      <c r="B11" s="2">
        <v>2901</v>
      </c>
      <c r="C11" s="2">
        <v>44</v>
      </c>
      <c r="D11" s="2">
        <v>34</v>
      </c>
      <c r="E11" s="2">
        <v>10</v>
      </c>
      <c r="F11" s="2">
        <v>350</v>
      </c>
      <c r="G11" s="2">
        <v>183</v>
      </c>
      <c r="H11" s="2">
        <v>65</v>
      </c>
      <c r="I11" s="2">
        <v>102</v>
      </c>
      <c r="J11" s="2">
        <v>144</v>
      </c>
      <c r="K11" s="2">
        <v>72</v>
      </c>
      <c r="L11" s="2">
        <v>54</v>
      </c>
      <c r="M11" s="2">
        <v>43</v>
      </c>
      <c r="N11" s="2">
        <v>8</v>
      </c>
      <c r="O11" s="2">
        <v>178</v>
      </c>
      <c r="P11" s="2">
        <v>728</v>
      </c>
      <c r="Q11" s="2">
        <v>124</v>
      </c>
      <c r="R11" s="2">
        <v>364</v>
      </c>
      <c r="S11" s="2">
        <v>240</v>
      </c>
      <c r="T11" s="2">
        <v>729</v>
      </c>
      <c r="U11" s="2">
        <v>149</v>
      </c>
      <c r="V11" s="2">
        <v>250</v>
      </c>
      <c r="W11" s="2">
        <v>330</v>
      </c>
      <c r="X11" s="2">
        <v>9</v>
      </c>
      <c r="Y11" s="2">
        <v>7</v>
      </c>
      <c r="Z11" s="2">
        <v>2</v>
      </c>
      <c r="AA11" s="2">
        <v>21</v>
      </c>
      <c r="AB11" s="2">
        <v>34</v>
      </c>
      <c r="AC11" s="2">
        <v>119</v>
      </c>
      <c r="AD11" s="2">
        <v>335</v>
      </c>
      <c r="AE11" s="2">
        <v>33</v>
      </c>
      <c r="AF11" s="4"/>
      <c r="AG11" s="4" t="s">
        <v>65</v>
      </c>
      <c r="AH11" s="4"/>
      <c r="AI11" s="4"/>
    </row>
    <row r="12" spans="1:35" x14ac:dyDescent="0.2">
      <c r="A12" s="4" t="s">
        <v>43</v>
      </c>
      <c r="B12" s="2">
        <v>2544</v>
      </c>
      <c r="C12" s="2">
        <v>36</v>
      </c>
      <c r="D12" s="2">
        <v>30</v>
      </c>
      <c r="E12" s="2">
        <v>6</v>
      </c>
      <c r="F12" s="2">
        <v>324</v>
      </c>
      <c r="G12" s="2">
        <v>171</v>
      </c>
      <c r="H12" s="2">
        <v>63</v>
      </c>
      <c r="I12" s="2">
        <v>90</v>
      </c>
      <c r="J12" s="2">
        <v>128</v>
      </c>
      <c r="K12" s="2">
        <v>69</v>
      </c>
      <c r="L12" s="2">
        <v>53</v>
      </c>
      <c r="M12" s="2">
        <v>40</v>
      </c>
      <c r="N12" s="2">
        <v>7</v>
      </c>
      <c r="O12" s="2">
        <v>173</v>
      </c>
      <c r="P12" s="2">
        <v>707</v>
      </c>
      <c r="Q12" s="2">
        <v>123</v>
      </c>
      <c r="R12" s="2">
        <v>349</v>
      </c>
      <c r="S12" s="2">
        <v>235</v>
      </c>
      <c r="T12" s="2">
        <v>490</v>
      </c>
      <c r="U12" s="2">
        <v>71</v>
      </c>
      <c r="V12" s="2">
        <v>218</v>
      </c>
      <c r="W12" s="2">
        <v>201</v>
      </c>
      <c r="X12" s="2">
        <v>8</v>
      </c>
      <c r="Y12" s="2">
        <v>6</v>
      </c>
      <c r="Z12" s="2">
        <v>2</v>
      </c>
      <c r="AA12" s="2">
        <v>21</v>
      </c>
      <c r="AB12" s="2">
        <v>33</v>
      </c>
      <c r="AC12" s="2">
        <v>108</v>
      </c>
      <c r="AD12" s="2">
        <v>322</v>
      </c>
      <c r="AE12" s="2">
        <v>25</v>
      </c>
      <c r="AF12" s="4"/>
      <c r="AG12" s="4" t="s">
        <v>66</v>
      </c>
      <c r="AH12" s="4"/>
      <c r="AI12" s="4"/>
    </row>
    <row r="13" spans="1:35" s="15" customFormat="1" x14ac:dyDescent="0.2">
      <c r="A13" s="5" t="s">
        <v>55</v>
      </c>
      <c r="B13" s="3">
        <f>B11/B8</f>
        <v>0.44582757030889814</v>
      </c>
      <c r="C13" s="3">
        <f t="shared" ref="C13:AE13" si="2">C11/C8</f>
        <v>0.43564356435643564</v>
      </c>
      <c r="D13" s="3">
        <f t="shared" si="2"/>
        <v>0.56666666666666665</v>
      </c>
      <c r="E13" s="3">
        <f t="shared" si="2"/>
        <v>0.24390243902439024</v>
      </c>
      <c r="F13" s="3">
        <f t="shared" si="2"/>
        <v>0.71574642126789367</v>
      </c>
      <c r="G13" s="3">
        <f t="shared" si="2"/>
        <v>0.76249999999999996</v>
      </c>
      <c r="H13" s="3">
        <f t="shared" si="2"/>
        <v>0.59633027522935778</v>
      </c>
      <c r="I13" s="3">
        <f t="shared" si="2"/>
        <v>0.72857142857142854</v>
      </c>
      <c r="J13" s="3">
        <f t="shared" si="2"/>
        <v>0.19645293315143247</v>
      </c>
      <c r="K13" s="3">
        <f t="shared" si="2"/>
        <v>0.60504201680672265</v>
      </c>
      <c r="L13" s="3">
        <f t="shared" si="2"/>
        <v>0.6506024096385542</v>
      </c>
      <c r="M13" s="3">
        <f t="shared" si="2"/>
        <v>0.78181818181818186</v>
      </c>
      <c r="N13" s="3">
        <f t="shared" si="2"/>
        <v>0.61538461538461542</v>
      </c>
      <c r="O13" s="3">
        <f t="shared" si="2"/>
        <v>0.28298887122416533</v>
      </c>
      <c r="P13" s="3">
        <f t="shared" si="2"/>
        <v>0.42154024319629413</v>
      </c>
      <c r="Q13" s="3">
        <f t="shared" si="2"/>
        <v>0.2594142259414226</v>
      </c>
      <c r="R13" s="3">
        <f t="shared" si="2"/>
        <v>0.4354066985645933</v>
      </c>
      <c r="S13" s="3">
        <f t="shared" si="2"/>
        <v>0.58111380145278446</v>
      </c>
      <c r="T13" s="3">
        <f t="shared" si="2"/>
        <v>0.52258064516129032</v>
      </c>
      <c r="U13" s="3">
        <f t="shared" si="2"/>
        <v>0.64782608695652177</v>
      </c>
      <c r="V13" s="3">
        <f t="shared" si="2"/>
        <v>0.45871559633027525</v>
      </c>
      <c r="W13" s="3">
        <f t="shared" si="2"/>
        <v>0.532258064516129</v>
      </c>
      <c r="X13" s="3">
        <f t="shared" si="2"/>
        <v>0.42857142857142855</v>
      </c>
      <c r="Y13" s="3">
        <f t="shared" si="2"/>
        <v>0.41176470588235292</v>
      </c>
      <c r="Z13" s="3">
        <f t="shared" si="2"/>
        <v>0.5</v>
      </c>
      <c r="AA13" s="3">
        <f t="shared" si="2"/>
        <v>0.95454545454545459</v>
      </c>
      <c r="AB13" s="3">
        <f t="shared" si="2"/>
        <v>0.66666666666666663</v>
      </c>
      <c r="AC13" s="3">
        <f t="shared" si="2"/>
        <v>0.53363228699551568</v>
      </c>
      <c r="AD13" s="3">
        <f t="shared" si="2"/>
        <v>0.4177057356608479</v>
      </c>
      <c r="AE13" s="3">
        <f t="shared" si="2"/>
        <v>0.75</v>
      </c>
      <c r="AF13" s="5"/>
      <c r="AG13" s="5"/>
      <c r="AH13" s="5"/>
      <c r="AI13" s="5"/>
    </row>
    <row r="14" spans="1:35" s="1" customFormat="1" x14ac:dyDescent="0.2">
      <c r="A14" s="5" t="s">
        <v>53</v>
      </c>
      <c r="B14" s="3">
        <f t="shared" ref="B14:AE14" si="3">B12/B8</f>
        <v>0.39096357768556939</v>
      </c>
      <c r="C14" s="3">
        <f t="shared" si="3"/>
        <v>0.35643564356435642</v>
      </c>
      <c r="D14" s="3">
        <f t="shared" si="3"/>
        <v>0.5</v>
      </c>
      <c r="E14" s="3">
        <f t="shared" si="3"/>
        <v>0.14634146341463414</v>
      </c>
      <c r="F14" s="3">
        <f t="shared" si="3"/>
        <v>0.66257668711656437</v>
      </c>
      <c r="G14" s="3">
        <f t="shared" si="3"/>
        <v>0.71250000000000002</v>
      </c>
      <c r="H14" s="3">
        <f t="shared" si="3"/>
        <v>0.57798165137614677</v>
      </c>
      <c r="I14" s="3">
        <f t="shared" si="3"/>
        <v>0.6428571428571429</v>
      </c>
      <c r="J14" s="3">
        <f t="shared" si="3"/>
        <v>0.17462482946793997</v>
      </c>
      <c r="K14" s="3">
        <f t="shared" si="3"/>
        <v>0.57983193277310929</v>
      </c>
      <c r="L14" s="3">
        <f t="shared" si="3"/>
        <v>0.63855421686746983</v>
      </c>
      <c r="M14" s="3">
        <f t="shared" si="3"/>
        <v>0.72727272727272729</v>
      </c>
      <c r="N14" s="3">
        <f t="shared" si="3"/>
        <v>0.53846153846153844</v>
      </c>
      <c r="O14" s="3">
        <f t="shared" si="3"/>
        <v>0.27503974562798095</v>
      </c>
      <c r="P14" s="3">
        <f t="shared" si="3"/>
        <v>0.40938042848870876</v>
      </c>
      <c r="Q14" s="3">
        <f t="shared" si="3"/>
        <v>0.25732217573221755</v>
      </c>
      <c r="R14" s="3">
        <f t="shared" si="3"/>
        <v>0.41746411483253587</v>
      </c>
      <c r="S14" s="3">
        <f t="shared" si="3"/>
        <v>0.56900726392251821</v>
      </c>
      <c r="T14" s="3">
        <f t="shared" si="3"/>
        <v>0.35125448028673834</v>
      </c>
      <c r="U14" s="3">
        <f t="shared" si="3"/>
        <v>0.30869565217391304</v>
      </c>
      <c r="V14" s="3">
        <f t="shared" si="3"/>
        <v>0.4</v>
      </c>
      <c r="W14" s="3">
        <f t="shared" si="3"/>
        <v>0.3241935483870968</v>
      </c>
      <c r="X14" s="3">
        <f t="shared" si="3"/>
        <v>0.38095238095238093</v>
      </c>
      <c r="Y14" s="3">
        <f t="shared" si="3"/>
        <v>0.35294117647058826</v>
      </c>
      <c r="Z14" s="3">
        <f t="shared" si="3"/>
        <v>0.5</v>
      </c>
      <c r="AA14" s="3">
        <f t="shared" si="3"/>
        <v>0.95454545454545459</v>
      </c>
      <c r="AB14" s="3">
        <f t="shared" si="3"/>
        <v>0.6470588235294118</v>
      </c>
      <c r="AC14" s="3">
        <f t="shared" si="3"/>
        <v>0.48430493273542602</v>
      </c>
      <c r="AD14" s="3">
        <f t="shared" si="3"/>
        <v>0.40149625935162092</v>
      </c>
      <c r="AE14" s="3">
        <f t="shared" si="3"/>
        <v>0.56818181818181823</v>
      </c>
      <c r="AF14" s="5"/>
      <c r="AG14" s="5"/>
      <c r="AH14" s="5"/>
      <c r="AI14" s="5"/>
    </row>
    <row r="15" spans="1:35" s="1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 x14ac:dyDescent="0.2">
      <c r="A16" s="4" t="s">
        <v>56</v>
      </c>
      <c r="B16" s="2">
        <v>78</v>
      </c>
      <c r="C16" s="2">
        <v>0</v>
      </c>
      <c r="D16" s="2">
        <v>0</v>
      </c>
      <c r="E16" s="2">
        <v>0</v>
      </c>
      <c r="F16" s="2">
        <v>8</v>
      </c>
      <c r="G16" s="2">
        <v>4</v>
      </c>
      <c r="H16" s="2">
        <v>3</v>
      </c>
      <c r="I16" s="2">
        <v>1</v>
      </c>
      <c r="J16" s="2">
        <v>1</v>
      </c>
      <c r="K16" s="2">
        <v>3</v>
      </c>
      <c r="L16" s="2">
        <v>5</v>
      </c>
      <c r="M16" s="2">
        <v>3</v>
      </c>
      <c r="N16" s="2">
        <v>1</v>
      </c>
      <c r="O16" s="2">
        <v>6</v>
      </c>
      <c r="P16" s="2">
        <v>12</v>
      </c>
      <c r="Q16" s="2">
        <v>1</v>
      </c>
      <c r="R16" s="2">
        <v>8</v>
      </c>
      <c r="S16" s="2">
        <v>3</v>
      </c>
      <c r="T16" s="2">
        <v>33</v>
      </c>
      <c r="U16" s="2">
        <v>3</v>
      </c>
      <c r="V16" s="2">
        <v>28</v>
      </c>
      <c r="W16" s="2">
        <v>2</v>
      </c>
      <c r="X16" s="2">
        <v>0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5</v>
      </c>
      <c r="AE16" s="2">
        <v>0</v>
      </c>
      <c r="AF16" s="4"/>
      <c r="AG16" s="4" t="s">
        <v>67</v>
      </c>
      <c r="AH16" s="4"/>
      <c r="AI16" s="4"/>
    </row>
    <row r="17" spans="1:46" x14ac:dyDescent="0.2">
      <c r="A17" s="4" t="s">
        <v>57</v>
      </c>
      <c r="B17" s="2">
        <v>3528</v>
      </c>
      <c r="C17" s="2">
        <v>57</v>
      </c>
      <c r="D17" s="2">
        <v>26</v>
      </c>
      <c r="E17" s="2">
        <v>31</v>
      </c>
      <c r="F17" s="2">
        <v>131</v>
      </c>
      <c r="G17" s="2">
        <v>53</v>
      </c>
      <c r="H17" s="2">
        <v>41</v>
      </c>
      <c r="I17" s="2">
        <v>37</v>
      </c>
      <c r="J17" s="2">
        <v>588</v>
      </c>
      <c r="K17" s="2">
        <v>44</v>
      </c>
      <c r="L17" s="2">
        <v>24</v>
      </c>
      <c r="M17" s="2">
        <v>9</v>
      </c>
      <c r="N17" s="2">
        <v>4</v>
      </c>
      <c r="O17" s="2">
        <v>445</v>
      </c>
      <c r="P17" s="2">
        <v>987</v>
      </c>
      <c r="Q17" s="2">
        <v>353</v>
      </c>
      <c r="R17" s="2">
        <v>464</v>
      </c>
      <c r="S17" s="2">
        <v>170</v>
      </c>
      <c r="T17" s="2">
        <v>633</v>
      </c>
      <c r="U17" s="2">
        <v>78</v>
      </c>
      <c r="V17" s="2">
        <v>267</v>
      </c>
      <c r="W17" s="2">
        <v>288</v>
      </c>
      <c r="X17" s="2">
        <v>12</v>
      </c>
      <c r="Y17" s="2">
        <v>10</v>
      </c>
      <c r="Z17" s="2">
        <v>2</v>
      </c>
      <c r="AA17" s="2">
        <v>0</v>
      </c>
      <c r="AB17" s="2">
        <v>17</v>
      </c>
      <c r="AC17" s="2">
        <v>104</v>
      </c>
      <c r="AD17" s="2">
        <v>462</v>
      </c>
      <c r="AE17" s="2">
        <v>11</v>
      </c>
      <c r="AF17" s="4"/>
      <c r="AG17" s="4" t="s">
        <v>68</v>
      </c>
      <c r="AH17" s="4"/>
      <c r="AI17" s="4"/>
    </row>
    <row r="18" spans="1:46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46" x14ac:dyDescent="0.2">
      <c r="A19" s="4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46" x14ac:dyDescent="0.2">
      <c r="A20" s="26" t="s">
        <v>113</v>
      </c>
      <c r="B20" s="31">
        <v>3.6729675733825108E-2</v>
      </c>
      <c r="C20" s="31">
        <v>0.10891089108910892</v>
      </c>
      <c r="D20" s="31">
        <v>8.3333333333333315E-2</v>
      </c>
      <c r="E20" s="31">
        <v>0.14634146341463414</v>
      </c>
      <c r="F20" s="31">
        <v>3.2719836400817999E-2</v>
      </c>
      <c r="G20" s="31">
        <v>2.0833333333333329E-2</v>
      </c>
      <c r="H20" s="31">
        <v>1.834862385321101E-2</v>
      </c>
      <c r="I20" s="31">
        <v>6.4285714285714279E-2</v>
      </c>
      <c r="J20" s="31">
        <v>1.364256480218281E-3</v>
      </c>
      <c r="K20" s="31">
        <v>2.5210084033613446E-2</v>
      </c>
      <c r="L20" s="31">
        <v>0</v>
      </c>
      <c r="M20" s="31">
        <v>5.4545454545454543E-2</v>
      </c>
      <c r="N20" s="31">
        <v>0</v>
      </c>
      <c r="O20" s="31">
        <v>2.3847376788553261E-2</v>
      </c>
      <c r="P20" s="31">
        <v>3.5900405327156923E-2</v>
      </c>
      <c r="Q20" s="31">
        <v>1.0460251046025104E-2</v>
      </c>
      <c r="R20" s="31">
        <v>4.3062200956937795E-2</v>
      </c>
      <c r="S20" s="31">
        <v>5.0847457627118647E-2</v>
      </c>
      <c r="T20" s="31">
        <v>7.5268817204301078E-2</v>
      </c>
      <c r="U20" s="31">
        <v>9.1304347826086957E-2</v>
      </c>
      <c r="V20" s="31">
        <v>7.7064220183486243E-2</v>
      </c>
      <c r="W20" s="31">
        <v>6.7741935483870974E-2</v>
      </c>
      <c r="X20" s="31">
        <v>9.5238095238095233E-2</v>
      </c>
      <c r="Y20" s="31">
        <v>0.1176470588235294</v>
      </c>
      <c r="Z20" s="31">
        <v>0</v>
      </c>
      <c r="AA20" s="31">
        <v>0</v>
      </c>
      <c r="AB20" s="31">
        <v>0</v>
      </c>
      <c r="AC20" s="31">
        <v>2.2421524663677129E-2</v>
      </c>
      <c r="AD20" s="31">
        <v>1.9950124688279301E-2</v>
      </c>
      <c r="AE20" s="31">
        <v>0</v>
      </c>
      <c r="AF20" s="27"/>
      <c r="AG20" s="4" t="s">
        <v>129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x14ac:dyDescent="0.2">
      <c r="A21" s="26" t="s">
        <v>114</v>
      </c>
      <c r="B21" s="31">
        <v>0.15982787767020132</v>
      </c>
      <c r="C21" s="31">
        <v>0.28712871287128711</v>
      </c>
      <c r="D21" s="31">
        <v>0.31666666666666665</v>
      </c>
      <c r="E21" s="31">
        <v>0.24390243902439024</v>
      </c>
      <c r="F21" s="31">
        <v>0.18404907975460122</v>
      </c>
      <c r="G21" s="31">
        <v>0.17916666666666667</v>
      </c>
      <c r="H21" s="31">
        <v>0.22935779816513763</v>
      </c>
      <c r="I21" s="31">
        <v>0.15714285714285714</v>
      </c>
      <c r="J21" s="31">
        <v>5.5934515688949513E-2</v>
      </c>
      <c r="K21" s="31">
        <v>0.10084033613445378</v>
      </c>
      <c r="L21" s="31">
        <v>0.21686746987951808</v>
      </c>
      <c r="M21" s="31">
        <v>0.16363636363636364</v>
      </c>
      <c r="N21" s="31">
        <v>0</v>
      </c>
      <c r="O21" s="31">
        <v>0.10651828298887123</v>
      </c>
      <c r="P21" s="31">
        <v>0.2356687898089172</v>
      </c>
      <c r="Q21" s="31">
        <v>0.13179916317991633</v>
      </c>
      <c r="R21" s="31">
        <v>0.23923444976076558</v>
      </c>
      <c r="S21" s="31">
        <v>0.34866828087167062</v>
      </c>
      <c r="T21" s="31">
        <v>0.15340501792114694</v>
      </c>
      <c r="U21" s="31">
        <v>9.5652173913043481E-2</v>
      </c>
      <c r="V21" s="31">
        <v>0.24403669724770644</v>
      </c>
      <c r="W21" s="31">
        <v>9.5161290322580638E-2</v>
      </c>
      <c r="X21" s="31">
        <v>4.7619047619047616E-2</v>
      </c>
      <c r="Y21" s="31">
        <v>5.8823529411764698E-2</v>
      </c>
      <c r="Z21" s="31">
        <v>0</v>
      </c>
      <c r="AA21" s="31">
        <v>4.5454545454545456E-2</v>
      </c>
      <c r="AB21" s="31">
        <v>0.15686274509803921</v>
      </c>
      <c r="AC21" s="31">
        <v>0.21076233183856502</v>
      </c>
      <c r="AD21" s="31">
        <v>0.11221945137157106</v>
      </c>
      <c r="AE21" s="31">
        <v>0.13636363636363635</v>
      </c>
      <c r="AF21" s="27"/>
      <c r="AG21" s="4" t="s">
        <v>130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x14ac:dyDescent="0.2">
      <c r="A22" s="26" t="s">
        <v>115</v>
      </c>
      <c r="B22" s="31">
        <v>0.36529890886737365</v>
      </c>
      <c r="C22" s="31">
        <v>0.41584158415841588</v>
      </c>
      <c r="D22" s="31">
        <v>0.35</v>
      </c>
      <c r="E22" s="31">
        <v>0.51219512195121952</v>
      </c>
      <c r="F22" s="31">
        <v>0.41308793456032722</v>
      </c>
      <c r="G22" s="31">
        <v>0.42499999999999999</v>
      </c>
      <c r="H22" s="31">
        <v>0.38532110091743121</v>
      </c>
      <c r="I22" s="31">
        <v>0.41428571428571431</v>
      </c>
      <c r="J22" s="31">
        <v>0.37789904502046384</v>
      </c>
      <c r="K22" s="31">
        <v>0.36974789915966388</v>
      </c>
      <c r="L22" s="31">
        <v>0.43373493975903615</v>
      </c>
      <c r="M22" s="31">
        <v>0.47272727272727272</v>
      </c>
      <c r="N22" s="31">
        <v>0.30769230769230771</v>
      </c>
      <c r="O22" s="31">
        <v>0.33704292527821944</v>
      </c>
      <c r="P22" s="31">
        <v>0.370005790387956</v>
      </c>
      <c r="Q22" s="31">
        <v>0.38284518828451886</v>
      </c>
      <c r="R22" s="31">
        <v>0.36961722488038279</v>
      </c>
      <c r="S22" s="31">
        <v>0.3559322033898305</v>
      </c>
      <c r="T22" s="31">
        <v>0.32043010752688178</v>
      </c>
      <c r="U22" s="31">
        <v>0.31739130434782609</v>
      </c>
      <c r="V22" s="31">
        <v>0.34495412844036699</v>
      </c>
      <c r="W22" s="31">
        <v>0.3</v>
      </c>
      <c r="X22" s="31">
        <v>0.23809523809523805</v>
      </c>
      <c r="Y22" s="31">
        <v>0.23529411764705879</v>
      </c>
      <c r="Z22" s="31">
        <v>0.25</v>
      </c>
      <c r="AA22" s="31">
        <v>0.54545454545454541</v>
      </c>
      <c r="AB22" s="31">
        <v>0.29411764705882354</v>
      </c>
      <c r="AC22" s="31">
        <v>0.39461883408071752</v>
      </c>
      <c r="AD22" s="31">
        <v>0.38403990024937656</v>
      </c>
      <c r="AE22" s="31">
        <v>0.45454545454545453</v>
      </c>
      <c r="AF22" s="27"/>
      <c r="AG22" s="4" t="s">
        <v>131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x14ac:dyDescent="0.2">
      <c r="A23" s="26" t="s">
        <v>116</v>
      </c>
      <c r="B23" s="31">
        <v>0.18195789150146</v>
      </c>
      <c r="C23" s="31">
        <v>6.9306930693069313E-2</v>
      </c>
      <c r="D23" s="31">
        <v>0.1</v>
      </c>
      <c r="E23" s="31">
        <v>2.4390243902439025E-2</v>
      </c>
      <c r="F23" s="31">
        <v>0.14314928425357873</v>
      </c>
      <c r="G23" s="31">
        <v>0.15</v>
      </c>
      <c r="H23" s="31">
        <v>0.14678899082568808</v>
      </c>
      <c r="I23" s="31">
        <v>0.12857142857142856</v>
      </c>
      <c r="J23" s="31">
        <v>0.28785811732605732</v>
      </c>
      <c r="K23" s="31">
        <v>0.21848739495798319</v>
      </c>
      <c r="L23" s="31">
        <v>0.13253012048192772</v>
      </c>
      <c r="M23" s="31">
        <v>0.14545454545454545</v>
      </c>
      <c r="N23" s="31">
        <v>0.30769230769230771</v>
      </c>
      <c r="O23" s="31">
        <v>0.22098569157392686</v>
      </c>
      <c r="P23" s="31">
        <v>0.14012738853503184</v>
      </c>
      <c r="Q23" s="31">
        <v>0.16317991631799164</v>
      </c>
      <c r="R23" s="31">
        <v>0.14832535885167464</v>
      </c>
      <c r="S23" s="31">
        <v>9.6852300242130748E-2</v>
      </c>
      <c r="T23" s="31">
        <v>0.16989247311827957</v>
      </c>
      <c r="U23" s="31">
        <v>0.21304347826086956</v>
      </c>
      <c r="V23" s="31">
        <v>0.14678899082568808</v>
      </c>
      <c r="W23" s="31">
        <v>0.17419354838709677</v>
      </c>
      <c r="X23" s="31">
        <v>0.42857142857142855</v>
      </c>
      <c r="Y23" s="31">
        <v>0.41176470588235292</v>
      </c>
      <c r="Z23" s="31">
        <v>0.5</v>
      </c>
      <c r="AA23" s="31">
        <v>0.31818181818181818</v>
      </c>
      <c r="AB23" s="31">
        <v>0.31372549019607843</v>
      </c>
      <c r="AC23" s="31">
        <v>0.16591928251121074</v>
      </c>
      <c r="AD23" s="31">
        <v>0.19201995012468828</v>
      </c>
      <c r="AE23" s="31">
        <v>0.13636363636363635</v>
      </c>
      <c r="AF23" s="27"/>
      <c r="AG23" s="4" t="s">
        <v>132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x14ac:dyDescent="0.2">
      <c r="A24" s="26" t="s">
        <v>117</v>
      </c>
      <c r="B24" s="31">
        <v>8.9749500537882276E-2</v>
      </c>
      <c r="C24" s="31">
        <v>6.9306930693069313E-2</v>
      </c>
      <c r="D24" s="31">
        <v>0.1</v>
      </c>
      <c r="E24" s="31">
        <v>2.4390243902439025E-2</v>
      </c>
      <c r="F24" s="31">
        <v>7.5664621676891614E-2</v>
      </c>
      <c r="G24" s="31">
        <v>6.25E-2</v>
      </c>
      <c r="H24" s="31">
        <v>0.11009174311926608</v>
      </c>
      <c r="I24" s="31">
        <v>7.1428571428571425E-2</v>
      </c>
      <c r="J24" s="31">
        <v>9.0040927694406553E-2</v>
      </c>
      <c r="K24" s="31">
        <v>7.5630252100840331E-2</v>
      </c>
      <c r="L24" s="31">
        <v>6.0240963855421686E-2</v>
      </c>
      <c r="M24" s="31">
        <v>0</v>
      </c>
      <c r="N24" s="31">
        <v>0</v>
      </c>
      <c r="O24" s="31">
        <v>0.12718600953895071</v>
      </c>
      <c r="P24" s="31">
        <v>7.4696004632310367E-2</v>
      </c>
      <c r="Q24" s="31">
        <v>0.100418410041841</v>
      </c>
      <c r="R24" s="31">
        <v>7.1770334928229665E-2</v>
      </c>
      <c r="S24" s="31">
        <v>5.0847457627118647E-2</v>
      </c>
      <c r="T24" s="31">
        <v>0.11182795698924732</v>
      </c>
      <c r="U24" s="31">
        <v>9.5652173913043481E-2</v>
      </c>
      <c r="V24" s="31">
        <v>8.6238532110091748E-2</v>
      </c>
      <c r="W24" s="31">
        <v>0.14032258064516129</v>
      </c>
      <c r="X24" s="31">
        <v>0.14285714285714285</v>
      </c>
      <c r="Y24" s="31">
        <v>0.1176470588235294</v>
      </c>
      <c r="Z24" s="31">
        <v>0.25</v>
      </c>
      <c r="AA24" s="31">
        <v>0</v>
      </c>
      <c r="AB24" s="31">
        <v>0.13725490196078433</v>
      </c>
      <c r="AC24" s="31">
        <v>6.726457399103139E-2</v>
      </c>
      <c r="AD24" s="31">
        <v>7.9800498753117205E-2</v>
      </c>
      <c r="AE24" s="31">
        <v>0.13636363636363635</v>
      </c>
      <c r="AF24" s="27"/>
      <c r="AG24" s="4" t="s">
        <v>133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x14ac:dyDescent="0.2">
      <c r="A25" s="26" t="s">
        <v>118</v>
      </c>
      <c r="B25" s="31">
        <v>0.10142923005993545</v>
      </c>
      <c r="C25" s="31">
        <v>3.9603960396039604E-2</v>
      </c>
      <c r="D25" s="31">
        <v>3.3333333333333333E-2</v>
      </c>
      <c r="E25" s="31">
        <v>4.878048780487805E-2</v>
      </c>
      <c r="F25" s="31">
        <v>9.202453987730061E-2</v>
      </c>
      <c r="G25" s="31">
        <v>0.1</v>
      </c>
      <c r="H25" s="31">
        <v>7.3394495412844041E-2</v>
      </c>
      <c r="I25" s="31">
        <v>9.285714285714286E-2</v>
      </c>
      <c r="J25" s="31">
        <v>9.9590723055934513E-2</v>
      </c>
      <c r="K25" s="31">
        <v>0.1092436974789916</v>
      </c>
      <c r="L25" s="31">
        <v>9.6385542168674704E-2</v>
      </c>
      <c r="M25" s="31">
        <v>7.2727272727272724E-2</v>
      </c>
      <c r="N25" s="31">
        <v>0.15384615384615385</v>
      </c>
      <c r="O25" s="31">
        <v>0.12877583465818759</v>
      </c>
      <c r="P25" s="31">
        <v>8.6855819339895779E-2</v>
      </c>
      <c r="Q25" s="31">
        <v>0.11506276150627615</v>
      </c>
      <c r="R25" s="31">
        <v>8.3732057416267935E-2</v>
      </c>
      <c r="S25" s="31">
        <v>6.0532687651331719E-2</v>
      </c>
      <c r="T25" s="31">
        <v>0.11182795698924732</v>
      </c>
      <c r="U25" s="31">
        <v>8.6956521739130432E-2</v>
      </c>
      <c r="V25" s="31">
        <v>7.8899082568807344E-2</v>
      </c>
      <c r="W25" s="31">
        <v>0.15</v>
      </c>
      <c r="X25" s="31">
        <v>4.7619047619047616E-2</v>
      </c>
      <c r="Y25" s="31">
        <v>5.8823529411764698E-2</v>
      </c>
      <c r="Z25" s="31">
        <v>0</v>
      </c>
      <c r="AA25" s="31">
        <v>9.0909090909090912E-2</v>
      </c>
      <c r="AB25" s="31">
        <v>3.9215686274509803E-2</v>
      </c>
      <c r="AC25" s="31">
        <v>8.5201793721973076E-2</v>
      </c>
      <c r="AD25" s="31">
        <v>0.11845386533665836</v>
      </c>
      <c r="AE25" s="31">
        <v>0.11363636363636363</v>
      </c>
      <c r="AF25" s="27"/>
      <c r="AG25" s="4" t="s">
        <v>134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x14ac:dyDescent="0.2">
      <c r="A26" s="26" t="s">
        <v>119</v>
      </c>
      <c r="B26" s="31">
        <v>3.3809743353311821E-2</v>
      </c>
      <c r="C26" s="31">
        <v>9.9009900990099011E-3</v>
      </c>
      <c r="D26" s="31">
        <v>1.6666666666666666E-2</v>
      </c>
      <c r="E26" s="31">
        <v>0</v>
      </c>
      <c r="F26" s="31">
        <v>3.0674846625766871E-2</v>
      </c>
      <c r="G26" s="31">
        <v>3.7499999999999999E-2</v>
      </c>
      <c r="H26" s="31">
        <v>9.1743119266055051E-3</v>
      </c>
      <c r="I26" s="31">
        <v>3.5714285714285712E-2</v>
      </c>
      <c r="J26" s="31">
        <v>3.5470668485675309E-2</v>
      </c>
      <c r="K26" s="31">
        <v>5.0420168067226892E-2</v>
      </c>
      <c r="L26" s="31">
        <v>4.8192771084337352E-2</v>
      </c>
      <c r="M26" s="31">
        <v>1.8181818181818181E-2</v>
      </c>
      <c r="N26" s="31">
        <v>7.6923076923076927E-2</v>
      </c>
      <c r="O26" s="31">
        <v>3.0206677265500796E-2</v>
      </c>
      <c r="P26" s="31">
        <v>2.9530978575564568E-2</v>
      </c>
      <c r="Q26" s="31">
        <v>4.6025104602510455E-2</v>
      </c>
      <c r="R26" s="31">
        <v>2.1531100478468897E-2</v>
      </c>
      <c r="S26" s="31">
        <v>2.663438256658596E-2</v>
      </c>
      <c r="T26" s="31">
        <v>2.9390681003584228E-2</v>
      </c>
      <c r="U26" s="31">
        <v>4.7826086956521741E-2</v>
      </c>
      <c r="V26" s="31">
        <v>1.4678899082568808E-2</v>
      </c>
      <c r="W26" s="31">
        <v>3.5483870967741936E-2</v>
      </c>
      <c r="X26" s="31">
        <v>0</v>
      </c>
      <c r="Y26" s="31">
        <v>0</v>
      </c>
      <c r="Z26" s="31">
        <v>0</v>
      </c>
      <c r="AA26" s="31">
        <v>0</v>
      </c>
      <c r="AB26" s="31">
        <v>3.9215686274509803E-2</v>
      </c>
      <c r="AC26" s="31">
        <v>3.5874439461883408E-2</v>
      </c>
      <c r="AD26" s="31">
        <v>5.4862842892768077E-2</v>
      </c>
      <c r="AE26" s="31">
        <v>2.2727272727272728E-2</v>
      </c>
      <c r="AF26" s="27"/>
      <c r="AG26" s="4" t="s">
        <v>135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x14ac:dyDescent="0.2">
      <c r="A27" s="26" t="s">
        <v>120</v>
      </c>
      <c r="B27" s="31">
        <v>3.1197172276010446E-2</v>
      </c>
      <c r="C27" s="31">
        <v>0</v>
      </c>
      <c r="D27" s="31">
        <v>0</v>
      </c>
      <c r="E27" s="31">
        <v>0</v>
      </c>
      <c r="F27" s="31">
        <v>2.8629856850715747E-2</v>
      </c>
      <c r="G27" s="31">
        <v>2.5000000000000001E-2</v>
      </c>
      <c r="H27" s="31">
        <v>2.7522935779816519E-2</v>
      </c>
      <c r="I27" s="31">
        <v>3.5714285714285712E-2</v>
      </c>
      <c r="J27" s="31">
        <v>5.1841746248294678E-2</v>
      </c>
      <c r="K27" s="31">
        <v>5.0420168067226892E-2</v>
      </c>
      <c r="L27" s="31">
        <v>1.2048192771084338E-2</v>
      </c>
      <c r="M27" s="31">
        <v>7.2727272727272724E-2</v>
      </c>
      <c r="N27" s="31">
        <v>0.15384615384615385</v>
      </c>
      <c r="O27" s="31">
        <v>2.5437201907790145E-2</v>
      </c>
      <c r="P27" s="31">
        <v>2.7214823393167342E-2</v>
      </c>
      <c r="Q27" s="31">
        <v>5.0209205020920501E-2</v>
      </c>
      <c r="R27" s="31">
        <v>2.2727272727272728E-2</v>
      </c>
      <c r="S27" s="31">
        <v>9.6852300242130755E-3</v>
      </c>
      <c r="T27" s="31">
        <v>2.7956989247311829E-2</v>
      </c>
      <c r="U27" s="31">
        <v>5.2173913043478265E-2</v>
      </c>
      <c r="V27" s="31">
        <v>7.3394495412844041E-3</v>
      </c>
      <c r="W27" s="31">
        <v>3.7096774193548385E-2</v>
      </c>
      <c r="X27" s="31">
        <v>0</v>
      </c>
      <c r="Y27" s="31">
        <v>0</v>
      </c>
      <c r="Z27" s="31">
        <v>0</v>
      </c>
      <c r="AA27" s="31">
        <v>0</v>
      </c>
      <c r="AB27" s="31">
        <v>1.9607843137254902E-2</v>
      </c>
      <c r="AC27" s="31">
        <v>1.7937219730941704E-2</v>
      </c>
      <c r="AD27" s="31">
        <v>3.8653366583541147E-2</v>
      </c>
      <c r="AE27" s="31">
        <v>0</v>
      </c>
      <c r="AF27" s="27"/>
      <c r="AG27" s="4" t="s">
        <v>136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x14ac:dyDescent="0.2">
      <c r="A28" s="2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46" x14ac:dyDescent="0.2">
      <c r="A29" s="4" t="s">
        <v>54</v>
      </c>
      <c r="B29" s="6">
        <v>14.988596895650833</v>
      </c>
      <c r="C29" s="7">
        <v>9.4</v>
      </c>
      <c r="D29" s="7">
        <v>10.199999999999999</v>
      </c>
      <c r="E29" s="7">
        <v>8.1999999999999993</v>
      </c>
      <c r="F29" s="7">
        <v>14</v>
      </c>
      <c r="G29" s="7">
        <v>14.3</v>
      </c>
      <c r="H29" s="7">
        <v>13.2</v>
      </c>
      <c r="I29" s="7">
        <v>14.3</v>
      </c>
      <c r="J29" s="7">
        <v>17.399999999999999</v>
      </c>
      <c r="K29" s="7">
        <v>16.8</v>
      </c>
      <c r="L29" s="7">
        <v>13.2</v>
      </c>
      <c r="M29" s="7">
        <v>17.2</v>
      </c>
      <c r="N29" s="7">
        <v>23</v>
      </c>
      <c r="O29" s="7">
        <v>16</v>
      </c>
      <c r="P29" s="7">
        <v>13.6</v>
      </c>
      <c r="Q29" s="7">
        <v>17.100000000000001</v>
      </c>
      <c r="R29" s="7">
        <v>12.8</v>
      </c>
      <c r="S29" s="7">
        <v>11</v>
      </c>
      <c r="T29" s="7">
        <v>14.9</v>
      </c>
      <c r="U29" s="7">
        <v>17.100000000000001</v>
      </c>
      <c r="V29" s="7">
        <v>11.7</v>
      </c>
      <c r="W29" s="7">
        <v>17</v>
      </c>
      <c r="X29" s="7">
        <v>12.7</v>
      </c>
      <c r="Y29" s="7">
        <v>12.1</v>
      </c>
      <c r="Z29" s="7">
        <v>15.3</v>
      </c>
      <c r="AA29" s="7">
        <v>13.1</v>
      </c>
      <c r="AB29" s="7">
        <v>15.1</v>
      </c>
      <c r="AC29" s="7">
        <v>13.3</v>
      </c>
      <c r="AD29" s="7">
        <v>16.7</v>
      </c>
      <c r="AE29" s="7">
        <v>14.1</v>
      </c>
      <c r="AF29" s="4"/>
      <c r="AG29" s="4" t="s">
        <v>69</v>
      </c>
      <c r="AH29" s="4"/>
      <c r="AI29" s="4"/>
    </row>
    <row r="30" spans="1:46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4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3" spans="1:35" x14ac:dyDescent="0.2">
      <c r="A33" s="23" t="s">
        <v>162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 x14ac:dyDescent="0.2">
      <c r="B35" s="27"/>
    </row>
    <row r="36" spans="1:35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5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5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5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5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5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5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5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5" spans="1:35" x14ac:dyDescent="0.2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5" x14ac:dyDescent="0.2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5" x14ac:dyDescent="0.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5" x14ac:dyDescent="0.2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2:31" x14ac:dyDescent="0.2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2:31" x14ac:dyDescent="0.2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2:31" x14ac:dyDescent="0.2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2:31" x14ac:dyDescent="0.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43"/>
  <sheetViews>
    <sheetView zoomScale="150" zoomScaleNormal="150" zoomScalePageLayoutView="150" workbookViewId="0">
      <pane xSplit="1" topLeftCell="B1" activePane="topRight" state="frozen"/>
      <selection activeCell="B33" sqref="B33"/>
      <selection pane="topRight"/>
    </sheetView>
  </sheetViews>
  <sheetFormatPr baseColWidth="10" defaultRowHeight="16" x14ac:dyDescent="0.2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1" customFormat="1" x14ac:dyDescent="0.2">
      <c r="A1" s="10" t="s">
        <v>161</v>
      </c>
      <c r="B1" s="10" t="s">
        <v>17</v>
      </c>
      <c r="C1" s="30" t="s">
        <v>0</v>
      </c>
      <c r="D1" s="30"/>
      <c r="E1" s="30"/>
      <c r="F1" s="30" t="s">
        <v>1</v>
      </c>
      <c r="G1" s="30"/>
      <c r="H1" s="30"/>
      <c r="I1" s="30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0" t="s">
        <v>7</v>
      </c>
      <c r="Q1" s="30"/>
      <c r="R1" s="30"/>
      <c r="S1" s="30"/>
      <c r="T1" s="10" t="s">
        <v>16</v>
      </c>
      <c r="U1" s="10"/>
      <c r="V1" s="10"/>
      <c r="W1" s="10"/>
      <c r="X1" s="30" t="s">
        <v>8</v>
      </c>
      <c r="Y1" s="30"/>
      <c r="Z1" s="30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 t="s">
        <v>37</v>
      </c>
      <c r="AH1" s="10"/>
      <c r="AI1" s="10"/>
    </row>
    <row r="2" spans="1:35" s="13" customFormat="1" x14ac:dyDescent="0.2">
      <c r="A2" s="12" t="s">
        <v>59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A4" s="4" t="s">
        <v>36</v>
      </c>
      <c r="B4" s="2">
        <v>43030</v>
      </c>
      <c r="C4" s="2">
        <v>4429</v>
      </c>
      <c r="D4" s="2">
        <v>2288</v>
      </c>
      <c r="E4" s="2">
        <v>2141</v>
      </c>
      <c r="F4" s="2">
        <v>5457</v>
      </c>
      <c r="G4" s="2">
        <v>3116</v>
      </c>
      <c r="H4" s="2">
        <v>1359</v>
      </c>
      <c r="I4" s="2">
        <v>982</v>
      </c>
      <c r="J4" s="2">
        <v>3505</v>
      </c>
      <c r="K4" s="2">
        <v>1319</v>
      </c>
      <c r="L4" s="2">
        <v>326</v>
      </c>
      <c r="M4" s="2">
        <v>1343</v>
      </c>
      <c r="N4" s="2">
        <v>3820</v>
      </c>
      <c r="O4" s="2">
        <v>727</v>
      </c>
      <c r="P4" s="2">
        <v>4137</v>
      </c>
      <c r="Q4" s="2">
        <v>532</v>
      </c>
      <c r="R4" s="2">
        <v>2546</v>
      </c>
      <c r="S4" s="2">
        <v>1059</v>
      </c>
      <c r="T4" s="2">
        <v>10297</v>
      </c>
      <c r="U4" s="2">
        <v>3000</v>
      </c>
      <c r="V4" s="2">
        <v>4122</v>
      </c>
      <c r="W4" s="2">
        <v>3175</v>
      </c>
      <c r="X4" s="2">
        <v>1984</v>
      </c>
      <c r="Y4" s="2">
        <v>1139</v>
      </c>
      <c r="Z4" s="2">
        <v>845</v>
      </c>
      <c r="AA4" s="2">
        <v>512</v>
      </c>
      <c r="AB4" s="2">
        <v>2082</v>
      </c>
      <c r="AC4" s="2">
        <v>982</v>
      </c>
      <c r="AD4" s="2">
        <v>1145</v>
      </c>
      <c r="AE4" s="2">
        <v>965</v>
      </c>
      <c r="AF4" s="4"/>
      <c r="AG4" s="4" t="s">
        <v>70</v>
      </c>
      <c r="AH4" s="4"/>
      <c r="AI4" s="4"/>
    </row>
    <row r="5" spans="1:35" x14ac:dyDescent="0.2">
      <c r="A5" s="4" t="s">
        <v>39</v>
      </c>
      <c r="B5" s="2">
        <v>5471</v>
      </c>
      <c r="C5" s="2">
        <v>755</v>
      </c>
      <c r="D5" s="2">
        <v>357</v>
      </c>
      <c r="E5" s="2">
        <v>398</v>
      </c>
      <c r="F5" s="2">
        <v>764</v>
      </c>
      <c r="G5" s="2">
        <v>459</v>
      </c>
      <c r="H5" s="2">
        <v>198</v>
      </c>
      <c r="I5" s="2">
        <v>107</v>
      </c>
      <c r="J5" s="2">
        <v>541</v>
      </c>
      <c r="K5" s="2">
        <v>216</v>
      </c>
      <c r="L5" s="2">
        <v>36</v>
      </c>
      <c r="M5" s="2">
        <v>273</v>
      </c>
      <c r="N5" s="2">
        <v>404</v>
      </c>
      <c r="O5" s="2">
        <v>104</v>
      </c>
      <c r="P5" s="2">
        <v>448</v>
      </c>
      <c r="Q5" s="2">
        <v>56</v>
      </c>
      <c r="R5" s="2">
        <v>285</v>
      </c>
      <c r="S5" s="2">
        <v>107</v>
      </c>
      <c r="T5" s="2">
        <v>1147</v>
      </c>
      <c r="U5" s="2">
        <v>220</v>
      </c>
      <c r="V5" s="2">
        <v>518</v>
      </c>
      <c r="W5" s="2">
        <v>409</v>
      </c>
      <c r="X5" s="2">
        <v>148</v>
      </c>
      <c r="Y5" s="2">
        <v>79</v>
      </c>
      <c r="Z5" s="2">
        <v>69</v>
      </c>
      <c r="AA5" s="2">
        <v>45</v>
      </c>
      <c r="AB5" s="2">
        <v>251</v>
      </c>
      <c r="AC5" s="2">
        <v>73</v>
      </c>
      <c r="AD5" s="2">
        <v>145</v>
      </c>
      <c r="AE5" s="2">
        <v>121</v>
      </c>
      <c r="AF5" s="4"/>
      <c r="AG5" s="4" t="s">
        <v>71</v>
      </c>
      <c r="AH5" s="4"/>
      <c r="AI5" s="4"/>
    </row>
    <row r="6" spans="1:35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 x14ac:dyDescent="0.2">
      <c r="A7" s="4" t="s">
        <v>45</v>
      </c>
      <c r="B7" s="2">
        <v>42782</v>
      </c>
      <c r="C7" s="2">
        <v>4414</v>
      </c>
      <c r="D7" s="2">
        <v>2275</v>
      </c>
      <c r="E7" s="2">
        <v>2139</v>
      </c>
      <c r="F7" s="2">
        <v>5440</v>
      </c>
      <c r="G7" s="2">
        <v>3108</v>
      </c>
      <c r="H7" s="2">
        <v>1357</v>
      </c>
      <c r="I7" s="2">
        <v>975</v>
      </c>
      <c r="J7" s="2">
        <v>3502</v>
      </c>
      <c r="K7" s="2">
        <v>1309</v>
      </c>
      <c r="L7" s="2">
        <v>326</v>
      </c>
      <c r="M7" s="2">
        <v>1336</v>
      </c>
      <c r="N7" s="2">
        <v>3819</v>
      </c>
      <c r="O7" s="2">
        <v>616</v>
      </c>
      <c r="P7" s="2">
        <v>4123</v>
      </c>
      <c r="Q7" s="2">
        <v>532</v>
      </c>
      <c r="R7" s="2">
        <v>2538</v>
      </c>
      <c r="S7" s="2">
        <v>1053</v>
      </c>
      <c r="T7" s="2">
        <v>10254</v>
      </c>
      <c r="U7" s="2">
        <v>2987</v>
      </c>
      <c r="V7" s="2">
        <v>4108</v>
      </c>
      <c r="W7" s="2">
        <v>3159</v>
      </c>
      <c r="X7" s="2">
        <v>1984</v>
      </c>
      <c r="Y7" s="2">
        <v>1139</v>
      </c>
      <c r="Z7" s="2">
        <v>845</v>
      </c>
      <c r="AA7" s="2">
        <v>512</v>
      </c>
      <c r="AB7" s="2">
        <v>2077</v>
      </c>
      <c r="AC7" s="2">
        <v>980</v>
      </c>
      <c r="AD7" s="2">
        <v>1129</v>
      </c>
      <c r="AE7" s="2">
        <v>961</v>
      </c>
      <c r="AF7" s="4"/>
      <c r="AG7" s="4" t="s">
        <v>72</v>
      </c>
      <c r="AH7" s="4"/>
      <c r="AI7" s="4"/>
    </row>
    <row r="8" spans="1:35" x14ac:dyDescent="0.2">
      <c r="A8" s="5" t="s">
        <v>46</v>
      </c>
      <c r="B8" s="9">
        <f>B4-B7</f>
        <v>248</v>
      </c>
      <c r="C8" s="9">
        <f t="shared" ref="C8:AE8" si="0">C4-C7</f>
        <v>15</v>
      </c>
      <c r="D8" s="9">
        <f t="shared" si="0"/>
        <v>13</v>
      </c>
      <c r="E8" s="9">
        <f t="shared" si="0"/>
        <v>2</v>
      </c>
      <c r="F8" s="9">
        <f t="shared" si="0"/>
        <v>17</v>
      </c>
      <c r="G8" s="9">
        <f t="shared" si="0"/>
        <v>8</v>
      </c>
      <c r="H8" s="9">
        <f t="shared" si="0"/>
        <v>2</v>
      </c>
      <c r="I8" s="9">
        <f t="shared" si="0"/>
        <v>7</v>
      </c>
      <c r="J8" s="9">
        <f t="shared" si="0"/>
        <v>3</v>
      </c>
      <c r="K8" s="9">
        <f t="shared" si="0"/>
        <v>10</v>
      </c>
      <c r="L8" s="9">
        <f t="shared" si="0"/>
        <v>0</v>
      </c>
      <c r="M8" s="9">
        <f t="shared" si="0"/>
        <v>7</v>
      </c>
      <c r="N8" s="9">
        <f t="shared" si="0"/>
        <v>1</v>
      </c>
      <c r="O8" s="9">
        <f t="shared" si="0"/>
        <v>111</v>
      </c>
      <c r="P8" s="9">
        <f t="shared" si="0"/>
        <v>14</v>
      </c>
      <c r="Q8" s="9">
        <f t="shared" si="0"/>
        <v>0</v>
      </c>
      <c r="R8" s="9">
        <f t="shared" si="0"/>
        <v>8</v>
      </c>
      <c r="S8" s="9">
        <f t="shared" si="0"/>
        <v>6</v>
      </c>
      <c r="T8" s="9">
        <f t="shared" si="0"/>
        <v>43</v>
      </c>
      <c r="U8" s="9">
        <f t="shared" si="0"/>
        <v>13</v>
      </c>
      <c r="V8" s="9">
        <f t="shared" si="0"/>
        <v>14</v>
      </c>
      <c r="W8" s="9">
        <f t="shared" si="0"/>
        <v>16</v>
      </c>
      <c r="X8" s="9">
        <f t="shared" si="0"/>
        <v>0</v>
      </c>
      <c r="Y8" s="9">
        <f t="shared" si="0"/>
        <v>0</v>
      </c>
      <c r="Z8" s="9">
        <f t="shared" si="0"/>
        <v>0</v>
      </c>
      <c r="AA8" s="9">
        <f t="shared" si="0"/>
        <v>0</v>
      </c>
      <c r="AB8" s="9">
        <f t="shared" si="0"/>
        <v>5</v>
      </c>
      <c r="AC8" s="9">
        <f t="shared" si="0"/>
        <v>2</v>
      </c>
      <c r="AD8" s="9">
        <f t="shared" si="0"/>
        <v>16</v>
      </c>
      <c r="AE8" s="9">
        <f t="shared" si="0"/>
        <v>4</v>
      </c>
      <c r="AF8" s="4"/>
      <c r="AG8" s="4"/>
      <c r="AH8" s="4"/>
      <c r="AI8" s="4"/>
    </row>
    <row r="9" spans="1:35" x14ac:dyDescent="0.2">
      <c r="A9" s="5" t="s">
        <v>38</v>
      </c>
      <c r="B9" s="3">
        <f>B8/B4</f>
        <v>5.7634208691610504E-3</v>
      </c>
      <c r="C9" s="3">
        <f t="shared" ref="C9:AE9" si="1">C8/C4</f>
        <v>3.3867690223526757E-3</v>
      </c>
      <c r="D9" s="3">
        <f t="shared" si="1"/>
        <v>5.681818181818182E-3</v>
      </c>
      <c r="E9" s="3">
        <f t="shared" si="1"/>
        <v>9.3414292386735165E-4</v>
      </c>
      <c r="F9" s="3">
        <f t="shared" si="1"/>
        <v>3.1152647975077881E-3</v>
      </c>
      <c r="G9" s="3">
        <f t="shared" si="1"/>
        <v>2.5673940949935813E-3</v>
      </c>
      <c r="H9" s="3">
        <f t="shared" si="1"/>
        <v>1.4716703458425313E-3</v>
      </c>
      <c r="I9" s="3">
        <f t="shared" si="1"/>
        <v>7.1283095723014261E-3</v>
      </c>
      <c r="J9" s="3">
        <f t="shared" si="1"/>
        <v>8.5592011412268193E-4</v>
      </c>
      <c r="K9" s="3">
        <f t="shared" si="1"/>
        <v>7.5815011372251705E-3</v>
      </c>
      <c r="L9" s="3">
        <f t="shared" si="1"/>
        <v>0</v>
      </c>
      <c r="M9" s="3">
        <f t="shared" si="1"/>
        <v>5.2122114668652275E-3</v>
      </c>
      <c r="N9" s="3">
        <f t="shared" si="1"/>
        <v>2.6178010471204191E-4</v>
      </c>
      <c r="O9" s="3">
        <f t="shared" si="1"/>
        <v>0.15268225584594222</v>
      </c>
      <c r="P9" s="3">
        <f t="shared" si="1"/>
        <v>3.3840947546531302E-3</v>
      </c>
      <c r="Q9" s="3">
        <f t="shared" si="1"/>
        <v>0</v>
      </c>
      <c r="R9" s="3">
        <f t="shared" si="1"/>
        <v>3.1421838177533388E-3</v>
      </c>
      <c r="S9" s="3">
        <f t="shared" si="1"/>
        <v>5.6657223796033997E-3</v>
      </c>
      <c r="T9" s="3">
        <f t="shared" si="1"/>
        <v>4.1759735845391865E-3</v>
      </c>
      <c r="U9" s="3">
        <f t="shared" si="1"/>
        <v>4.3333333333333331E-3</v>
      </c>
      <c r="V9" s="3">
        <f t="shared" si="1"/>
        <v>3.3964095099466279E-3</v>
      </c>
      <c r="W9" s="3">
        <f t="shared" si="1"/>
        <v>5.0393700787401572E-3</v>
      </c>
      <c r="X9" s="3">
        <f t="shared" si="1"/>
        <v>0</v>
      </c>
      <c r="Y9" s="3">
        <f t="shared" si="1"/>
        <v>0</v>
      </c>
      <c r="Z9" s="3">
        <f t="shared" si="1"/>
        <v>0</v>
      </c>
      <c r="AA9" s="3">
        <f t="shared" si="1"/>
        <v>0</v>
      </c>
      <c r="AB9" s="3">
        <f t="shared" si="1"/>
        <v>2.4015369836695487E-3</v>
      </c>
      <c r="AC9" s="3">
        <f t="shared" si="1"/>
        <v>2.0366598778004071E-3</v>
      </c>
      <c r="AD9" s="3">
        <f t="shared" si="1"/>
        <v>1.3973799126637555E-2</v>
      </c>
      <c r="AE9" s="3">
        <f t="shared" si="1"/>
        <v>4.1450777202072537E-3</v>
      </c>
      <c r="AF9" s="4"/>
      <c r="AG9" s="4"/>
      <c r="AH9" s="4"/>
      <c r="AI9" s="4"/>
    </row>
    <row r="10" spans="1:35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 x14ac:dyDescent="0.2">
      <c r="A11" s="4" t="s">
        <v>41</v>
      </c>
      <c r="B11" s="2">
        <v>91</v>
      </c>
      <c r="C11" s="2">
        <v>11</v>
      </c>
      <c r="D11" s="2">
        <v>10</v>
      </c>
      <c r="E11" s="2">
        <v>1</v>
      </c>
      <c r="F11" s="2">
        <v>12</v>
      </c>
      <c r="G11" s="2">
        <v>7</v>
      </c>
      <c r="H11" s="2">
        <v>1</v>
      </c>
      <c r="I11" s="2">
        <v>4</v>
      </c>
      <c r="J11" s="2">
        <v>1</v>
      </c>
      <c r="K11" s="2">
        <v>3</v>
      </c>
      <c r="L11" s="2">
        <v>0</v>
      </c>
      <c r="M11" s="2">
        <v>3</v>
      </c>
      <c r="N11" s="2">
        <v>1</v>
      </c>
      <c r="O11" s="2">
        <v>16</v>
      </c>
      <c r="P11" s="2">
        <v>12</v>
      </c>
      <c r="Q11" s="2">
        <v>0</v>
      </c>
      <c r="R11" s="2">
        <v>7</v>
      </c>
      <c r="S11" s="2">
        <v>5</v>
      </c>
      <c r="T11" s="2">
        <v>21</v>
      </c>
      <c r="U11" s="2">
        <v>5</v>
      </c>
      <c r="V11" s="2">
        <v>3</v>
      </c>
      <c r="W11" s="2">
        <v>13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2</v>
      </c>
      <c r="AD11" s="2">
        <v>5</v>
      </c>
      <c r="AE11" s="2">
        <v>3</v>
      </c>
      <c r="AF11" s="4"/>
      <c r="AG11" s="4" t="s">
        <v>73</v>
      </c>
      <c r="AH11" s="4"/>
      <c r="AI11" s="4"/>
    </row>
    <row r="12" spans="1:35" x14ac:dyDescent="0.2">
      <c r="A12" s="4" t="s">
        <v>43</v>
      </c>
      <c r="B12" s="2">
        <v>58</v>
      </c>
      <c r="C12" s="2">
        <v>3</v>
      </c>
      <c r="D12" s="2">
        <v>2</v>
      </c>
      <c r="E12" s="2">
        <v>1</v>
      </c>
      <c r="F12" s="2">
        <v>10</v>
      </c>
      <c r="G12" s="2">
        <v>5</v>
      </c>
      <c r="H12" s="2">
        <v>1</v>
      </c>
      <c r="I12" s="2">
        <v>4</v>
      </c>
      <c r="J12" s="2">
        <v>1</v>
      </c>
      <c r="K12" s="2">
        <v>2</v>
      </c>
      <c r="L12" s="2">
        <v>0</v>
      </c>
      <c r="M12" s="2">
        <v>3</v>
      </c>
      <c r="N12" s="2">
        <v>0</v>
      </c>
      <c r="O12" s="2">
        <v>14</v>
      </c>
      <c r="P12" s="2">
        <v>12</v>
      </c>
      <c r="Q12" s="2">
        <v>0</v>
      </c>
      <c r="R12" s="2">
        <v>7</v>
      </c>
      <c r="S12" s="2">
        <v>5</v>
      </c>
      <c r="T12" s="2">
        <v>4</v>
      </c>
      <c r="U12" s="2">
        <v>2</v>
      </c>
      <c r="V12" s="2">
        <v>1</v>
      </c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2</v>
      </c>
      <c r="AD12" s="2">
        <v>4</v>
      </c>
      <c r="AE12" s="2">
        <v>3</v>
      </c>
      <c r="AF12" s="4"/>
      <c r="AG12" s="4" t="s">
        <v>74</v>
      </c>
      <c r="AH12" s="4"/>
      <c r="AI12" s="4"/>
    </row>
    <row r="13" spans="1:35" s="15" customFormat="1" x14ac:dyDescent="0.2">
      <c r="A13" s="5" t="s">
        <v>55</v>
      </c>
      <c r="B13" s="3">
        <f>B11/B8</f>
        <v>0.36693548387096775</v>
      </c>
      <c r="C13" s="3">
        <f t="shared" ref="C13:AE13" si="2">C11/C8</f>
        <v>0.73333333333333328</v>
      </c>
      <c r="D13" s="3">
        <f t="shared" si="2"/>
        <v>0.76923076923076927</v>
      </c>
      <c r="E13" s="3">
        <f t="shared" si="2"/>
        <v>0.5</v>
      </c>
      <c r="F13" s="3">
        <f t="shared" si="2"/>
        <v>0.70588235294117652</v>
      </c>
      <c r="G13" s="3">
        <f t="shared" si="2"/>
        <v>0.875</v>
      </c>
      <c r="H13" s="3">
        <f t="shared" si="2"/>
        <v>0.5</v>
      </c>
      <c r="I13" s="3">
        <f t="shared" si="2"/>
        <v>0.5714285714285714</v>
      </c>
      <c r="J13" s="3">
        <f t="shared" si="2"/>
        <v>0.33333333333333331</v>
      </c>
      <c r="K13" s="3">
        <f t="shared" si="2"/>
        <v>0.3</v>
      </c>
      <c r="L13" s="3" t="e">
        <f t="shared" si="2"/>
        <v>#DIV/0!</v>
      </c>
      <c r="M13" s="3">
        <f t="shared" si="2"/>
        <v>0.42857142857142855</v>
      </c>
      <c r="N13" s="3">
        <f t="shared" si="2"/>
        <v>1</v>
      </c>
      <c r="O13" s="3">
        <f t="shared" si="2"/>
        <v>0.14414414414414414</v>
      </c>
      <c r="P13" s="3">
        <f t="shared" si="2"/>
        <v>0.8571428571428571</v>
      </c>
      <c r="Q13" s="3" t="e">
        <f t="shared" si="2"/>
        <v>#DIV/0!</v>
      </c>
      <c r="R13" s="3">
        <f t="shared" si="2"/>
        <v>0.875</v>
      </c>
      <c r="S13" s="3">
        <f t="shared" si="2"/>
        <v>0.83333333333333337</v>
      </c>
      <c r="T13" s="3">
        <f t="shared" si="2"/>
        <v>0.48837209302325579</v>
      </c>
      <c r="U13" s="3">
        <f t="shared" si="2"/>
        <v>0.38461538461538464</v>
      </c>
      <c r="V13" s="3">
        <f t="shared" si="2"/>
        <v>0.21428571428571427</v>
      </c>
      <c r="W13" s="3">
        <f t="shared" si="2"/>
        <v>0.8125</v>
      </c>
      <c r="X13" s="3" t="e">
        <f t="shared" si="2"/>
        <v>#DIV/0!</v>
      </c>
      <c r="Y13" s="3" t="e">
        <f t="shared" si="2"/>
        <v>#DIV/0!</v>
      </c>
      <c r="Z13" s="3" t="e">
        <f t="shared" si="2"/>
        <v>#DIV/0!</v>
      </c>
      <c r="AA13" s="3" t="e">
        <f t="shared" si="2"/>
        <v>#DIV/0!</v>
      </c>
      <c r="AB13" s="3">
        <f t="shared" si="2"/>
        <v>0.2</v>
      </c>
      <c r="AC13" s="3">
        <f t="shared" si="2"/>
        <v>1</v>
      </c>
      <c r="AD13" s="3">
        <f t="shared" si="2"/>
        <v>0.3125</v>
      </c>
      <c r="AE13" s="3">
        <f t="shared" si="2"/>
        <v>0.75</v>
      </c>
      <c r="AF13" s="5"/>
      <c r="AG13" s="5"/>
      <c r="AH13" s="5"/>
      <c r="AI13" s="5"/>
    </row>
    <row r="14" spans="1:35" s="1" customFormat="1" x14ac:dyDescent="0.2">
      <c r="A14" s="5" t="s">
        <v>53</v>
      </c>
      <c r="B14" s="3">
        <f t="shared" ref="B14:AE14" si="3">B12/B8</f>
        <v>0.23387096774193547</v>
      </c>
      <c r="C14" s="3">
        <f t="shared" si="3"/>
        <v>0.2</v>
      </c>
      <c r="D14" s="3">
        <f t="shared" si="3"/>
        <v>0.15384615384615385</v>
      </c>
      <c r="E14" s="3">
        <f t="shared" si="3"/>
        <v>0.5</v>
      </c>
      <c r="F14" s="3">
        <f t="shared" si="3"/>
        <v>0.58823529411764708</v>
      </c>
      <c r="G14" s="3">
        <f t="shared" si="3"/>
        <v>0.625</v>
      </c>
      <c r="H14" s="3">
        <f t="shared" si="3"/>
        <v>0.5</v>
      </c>
      <c r="I14" s="3">
        <f t="shared" si="3"/>
        <v>0.5714285714285714</v>
      </c>
      <c r="J14" s="3">
        <f t="shared" si="3"/>
        <v>0.33333333333333331</v>
      </c>
      <c r="K14" s="3">
        <f t="shared" si="3"/>
        <v>0.2</v>
      </c>
      <c r="L14" s="3" t="e">
        <f t="shared" si="3"/>
        <v>#DIV/0!</v>
      </c>
      <c r="M14" s="3">
        <f t="shared" si="3"/>
        <v>0.42857142857142855</v>
      </c>
      <c r="N14" s="3">
        <f t="shared" si="3"/>
        <v>0</v>
      </c>
      <c r="O14" s="3">
        <f t="shared" si="3"/>
        <v>0.12612612612612611</v>
      </c>
      <c r="P14" s="3">
        <f t="shared" si="3"/>
        <v>0.8571428571428571</v>
      </c>
      <c r="Q14" s="3" t="e">
        <f t="shared" si="3"/>
        <v>#DIV/0!</v>
      </c>
      <c r="R14" s="3">
        <f t="shared" si="3"/>
        <v>0.875</v>
      </c>
      <c r="S14" s="3">
        <f t="shared" si="3"/>
        <v>0.83333333333333337</v>
      </c>
      <c r="T14" s="3">
        <f t="shared" si="3"/>
        <v>9.3023255813953487E-2</v>
      </c>
      <c r="U14" s="3">
        <f t="shared" si="3"/>
        <v>0.15384615384615385</v>
      </c>
      <c r="V14" s="3">
        <f t="shared" si="3"/>
        <v>7.1428571428571425E-2</v>
      </c>
      <c r="W14" s="3">
        <f t="shared" si="3"/>
        <v>6.25E-2</v>
      </c>
      <c r="X14" s="3" t="e">
        <f t="shared" si="3"/>
        <v>#DIV/0!</v>
      </c>
      <c r="Y14" s="3" t="e">
        <f t="shared" si="3"/>
        <v>#DIV/0!</v>
      </c>
      <c r="Z14" s="3" t="e">
        <f t="shared" si="3"/>
        <v>#DIV/0!</v>
      </c>
      <c r="AA14" s="3" t="e">
        <f t="shared" si="3"/>
        <v>#DIV/0!</v>
      </c>
      <c r="AB14" s="3">
        <f t="shared" si="3"/>
        <v>0</v>
      </c>
      <c r="AC14" s="3">
        <f t="shared" si="3"/>
        <v>1</v>
      </c>
      <c r="AD14" s="3">
        <f t="shared" si="3"/>
        <v>0.25</v>
      </c>
      <c r="AE14" s="3">
        <f t="shared" si="3"/>
        <v>0.75</v>
      </c>
      <c r="AF14" s="5"/>
      <c r="AG14" s="5"/>
      <c r="AH14" s="5"/>
      <c r="AI14" s="5"/>
    </row>
    <row r="15" spans="1:35" s="1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 x14ac:dyDescent="0.2">
      <c r="A16" s="4" t="s">
        <v>56</v>
      </c>
      <c r="B16" s="2">
        <v>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2">
        <v>0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4"/>
      <c r="AG16" s="4" t="s">
        <v>75</v>
      </c>
      <c r="AH16" s="4"/>
      <c r="AI16" s="4"/>
    </row>
    <row r="17" spans="1:46" x14ac:dyDescent="0.2">
      <c r="A17" s="4" t="s">
        <v>57</v>
      </c>
      <c r="B17" s="2">
        <v>154</v>
      </c>
      <c r="C17" s="2">
        <v>4</v>
      </c>
      <c r="D17" s="2">
        <v>3</v>
      </c>
      <c r="E17" s="2">
        <v>1</v>
      </c>
      <c r="F17" s="2">
        <v>5</v>
      </c>
      <c r="G17" s="2">
        <v>1</v>
      </c>
      <c r="H17" s="2">
        <v>1</v>
      </c>
      <c r="I17" s="2">
        <v>3</v>
      </c>
      <c r="J17" s="2">
        <v>2</v>
      </c>
      <c r="K17" s="2">
        <v>6</v>
      </c>
      <c r="L17" s="2">
        <v>0</v>
      </c>
      <c r="M17" s="2">
        <v>4</v>
      </c>
      <c r="N17" s="2">
        <v>0</v>
      </c>
      <c r="O17" s="2">
        <v>95</v>
      </c>
      <c r="P17" s="2">
        <v>2</v>
      </c>
      <c r="Q17" s="2">
        <v>0</v>
      </c>
      <c r="R17" s="2">
        <v>1</v>
      </c>
      <c r="S17" s="2">
        <v>1</v>
      </c>
      <c r="T17" s="2">
        <v>20</v>
      </c>
      <c r="U17" s="2">
        <v>8</v>
      </c>
      <c r="V17" s="2">
        <v>9</v>
      </c>
      <c r="W17" s="2">
        <v>3</v>
      </c>
      <c r="X17" s="2">
        <v>0</v>
      </c>
      <c r="Y17" s="2">
        <v>0</v>
      </c>
      <c r="Z17" s="2">
        <v>0</v>
      </c>
      <c r="AA17" s="2">
        <v>0</v>
      </c>
      <c r="AB17" s="2">
        <v>4</v>
      </c>
      <c r="AC17" s="2">
        <v>0</v>
      </c>
      <c r="AD17" s="2">
        <v>11</v>
      </c>
      <c r="AE17" s="2">
        <v>1</v>
      </c>
      <c r="AF17" s="4"/>
      <c r="AG17" s="4" t="s">
        <v>76</v>
      </c>
      <c r="AH17" s="4"/>
      <c r="AI17" s="4"/>
    </row>
    <row r="18" spans="1:46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46" x14ac:dyDescent="0.2">
      <c r="A19" s="4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46" x14ac:dyDescent="0.2">
      <c r="A20" s="26" t="s">
        <v>113</v>
      </c>
      <c r="B20" s="32">
        <v>7.2580645161290328E-2</v>
      </c>
      <c r="C20" s="32">
        <v>0.13333333333333333</v>
      </c>
      <c r="D20" s="32">
        <v>7.6923076923076927E-2</v>
      </c>
      <c r="E20" s="32">
        <v>0.5</v>
      </c>
      <c r="F20" s="32">
        <v>0.1176470588235294</v>
      </c>
      <c r="G20" s="32">
        <v>0.125</v>
      </c>
      <c r="H20" s="32">
        <v>0</v>
      </c>
      <c r="I20" s="32">
        <v>0.14285714285714285</v>
      </c>
      <c r="J20" s="32">
        <v>0.33333333333333326</v>
      </c>
      <c r="K20" s="32">
        <v>0.1</v>
      </c>
      <c r="L20" s="32">
        <v>0</v>
      </c>
      <c r="M20" s="32">
        <v>0</v>
      </c>
      <c r="N20" s="32">
        <v>0</v>
      </c>
      <c r="O20" s="32">
        <v>1.8018018018018018E-2</v>
      </c>
      <c r="P20" s="32">
        <v>0</v>
      </c>
      <c r="Q20" s="32">
        <v>0</v>
      </c>
      <c r="R20" s="32">
        <v>0</v>
      </c>
      <c r="S20" s="32">
        <v>0</v>
      </c>
      <c r="T20" s="32">
        <v>0.23255813953488372</v>
      </c>
      <c r="U20" s="32">
        <v>0.38461538461538469</v>
      </c>
      <c r="V20" s="32">
        <v>0.21428571428571427</v>
      </c>
      <c r="W20" s="32">
        <v>0.125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27"/>
      <c r="AG20" s="4" t="s">
        <v>137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x14ac:dyDescent="0.2">
      <c r="A21" s="26" t="s">
        <v>114</v>
      </c>
      <c r="B21" s="32">
        <v>0.20564516129032259</v>
      </c>
      <c r="C21" s="32">
        <v>0.33333333333333326</v>
      </c>
      <c r="D21" s="32">
        <v>0.38461538461538469</v>
      </c>
      <c r="E21" s="32">
        <v>0</v>
      </c>
      <c r="F21" s="32">
        <v>0.23529411764705879</v>
      </c>
      <c r="G21" s="32">
        <v>0.125</v>
      </c>
      <c r="H21" s="32">
        <v>0.5</v>
      </c>
      <c r="I21" s="32">
        <v>0.2857142857142857</v>
      </c>
      <c r="J21" s="32">
        <v>0.33333333333333326</v>
      </c>
      <c r="K21" s="32">
        <v>0.1</v>
      </c>
      <c r="L21" s="32">
        <v>0</v>
      </c>
      <c r="M21" s="32">
        <v>0.14285714285714285</v>
      </c>
      <c r="N21" s="32">
        <v>0</v>
      </c>
      <c r="O21" s="32">
        <v>0.1981981981981982</v>
      </c>
      <c r="P21" s="32">
        <v>0</v>
      </c>
      <c r="Q21" s="32">
        <v>0</v>
      </c>
      <c r="R21" s="32">
        <v>0</v>
      </c>
      <c r="S21" s="32">
        <v>0</v>
      </c>
      <c r="T21" s="32">
        <v>0.37209302325581395</v>
      </c>
      <c r="U21" s="32">
        <v>0.38461538461538469</v>
      </c>
      <c r="V21" s="32">
        <v>0.5</v>
      </c>
      <c r="W21" s="32">
        <v>0.25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0.25</v>
      </c>
      <c r="AF21" s="27"/>
      <c r="AG21" s="4" t="s">
        <v>138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x14ac:dyDescent="0.2">
      <c r="A22" s="26" t="s">
        <v>115</v>
      </c>
      <c r="B22" s="32">
        <v>0.33064516129032256</v>
      </c>
      <c r="C22" s="32">
        <v>0.4</v>
      </c>
      <c r="D22" s="32">
        <v>0.38461538461538469</v>
      </c>
      <c r="E22" s="32">
        <v>0.5</v>
      </c>
      <c r="F22" s="32">
        <v>0.23529411764705879</v>
      </c>
      <c r="G22" s="32">
        <v>0.375</v>
      </c>
      <c r="H22" s="32">
        <v>0</v>
      </c>
      <c r="I22" s="32">
        <v>0.14285714285714285</v>
      </c>
      <c r="J22" s="32">
        <v>0.33333333333333326</v>
      </c>
      <c r="K22" s="32">
        <v>0.2</v>
      </c>
      <c r="L22" s="32">
        <v>0</v>
      </c>
      <c r="M22" s="32">
        <v>0.2857142857142857</v>
      </c>
      <c r="N22" s="32">
        <v>1</v>
      </c>
      <c r="O22" s="32">
        <v>0.30630630630630629</v>
      </c>
      <c r="P22" s="32">
        <v>0.6428571428571429</v>
      </c>
      <c r="Q22" s="32">
        <v>0</v>
      </c>
      <c r="R22" s="32">
        <v>0.75</v>
      </c>
      <c r="S22" s="32">
        <v>0.5</v>
      </c>
      <c r="T22" s="32">
        <v>0.27906976744186046</v>
      </c>
      <c r="U22" s="32">
        <v>0.15384615384615385</v>
      </c>
      <c r="V22" s="32">
        <v>0.14285714285714285</v>
      </c>
      <c r="W22" s="32">
        <v>0.5</v>
      </c>
      <c r="X22" s="32">
        <v>0</v>
      </c>
      <c r="Y22" s="32">
        <v>0</v>
      </c>
      <c r="Z22" s="32">
        <v>0</v>
      </c>
      <c r="AA22" s="32">
        <v>0</v>
      </c>
      <c r="AB22" s="32">
        <v>0.6</v>
      </c>
      <c r="AC22" s="32">
        <v>0.5</v>
      </c>
      <c r="AD22" s="32">
        <v>0.375</v>
      </c>
      <c r="AE22" s="32">
        <v>0.25</v>
      </c>
      <c r="AF22" s="27"/>
      <c r="AG22" s="4" t="s">
        <v>139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x14ac:dyDescent="0.2">
      <c r="A23" s="26" t="s">
        <v>116</v>
      </c>
      <c r="B23" s="32">
        <v>0.27419354838709675</v>
      </c>
      <c r="C23" s="32">
        <v>0</v>
      </c>
      <c r="D23" s="32">
        <v>0</v>
      </c>
      <c r="E23" s="32">
        <v>0</v>
      </c>
      <c r="F23" s="32">
        <v>0.1176470588235294</v>
      </c>
      <c r="G23" s="32">
        <v>0.25</v>
      </c>
      <c r="H23" s="32">
        <v>0</v>
      </c>
      <c r="I23" s="32">
        <v>0</v>
      </c>
      <c r="J23" s="32">
        <v>0</v>
      </c>
      <c r="K23" s="32">
        <v>0.5</v>
      </c>
      <c r="L23" s="32">
        <v>0</v>
      </c>
      <c r="M23" s="32">
        <v>0.42857142857142855</v>
      </c>
      <c r="N23" s="32">
        <v>0</v>
      </c>
      <c r="O23" s="32">
        <v>0.3963963963963964</v>
      </c>
      <c r="P23" s="32">
        <v>0.21428571428571427</v>
      </c>
      <c r="Q23" s="32">
        <v>0</v>
      </c>
      <c r="R23" s="32">
        <v>0.25</v>
      </c>
      <c r="S23" s="32">
        <v>0.16666666666666663</v>
      </c>
      <c r="T23" s="32">
        <v>4.6511627906976744E-2</v>
      </c>
      <c r="U23" s="32">
        <v>0</v>
      </c>
      <c r="V23" s="32">
        <v>7.1428571428571425E-2</v>
      </c>
      <c r="W23" s="32">
        <v>6.25E-2</v>
      </c>
      <c r="X23" s="32">
        <v>0</v>
      </c>
      <c r="Y23" s="32">
        <v>0</v>
      </c>
      <c r="Z23" s="32">
        <v>0</v>
      </c>
      <c r="AA23" s="32">
        <v>0</v>
      </c>
      <c r="AB23" s="32">
        <v>0.2</v>
      </c>
      <c r="AC23" s="32">
        <v>0.5</v>
      </c>
      <c r="AD23" s="32">
        <v>0.375</v>
      </c>
      <c r="AE23" s="32">
        <v>0.25</v>
      </c>
      <c r="AF23" s="27"/>
      <c r="AG23" s="4" t="s">
        <v>140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x14ac:dyDescent="0.2">
      <c r="A24" s="26" t="s">
        <v>117</v>
      </c>
      <c r="B24" s="32">
        <v>6.4516129032258063E-2</v>
      </c>
      <c r="C24" s="32">
        <v>0.13333333333333333</v>
      </c>
      <c r="D24" s="32">
        <v>0.15384615384615385</v>
      </c>
      <c r="E24" s="32">
        <v>0</v>
      </c>
      <c r="F24" s="32">
        <v>0.29411764705882354</v>
      </c>
      <c r="G24" s="32">
        <v>0.125</v>
      </c>
      <c r="H24" s="32">
        <v>0.5</v>
      </c>
      <c r="I24" s="32">
        <v>0.42857142857142855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1.8018018018018018E-2</v>
      </c>
      <c r="P24" s="32">
        <v>0.14285714285714285</v>
      </c>
      <c r="Q24" s="32">
        <v>0</v>
      </c>
      <c r="R24" s="32">
        <v>0</v>
      </c>
      <c r="S24" s="32">
        <v>0.33333333333333326</v>
      </c>
      <c r="T24" s="32">
        <v>4.6511627906976744E-2</v>
      </c>
      <c r="U24" s="32">
        <v>7.6923076923076927E-2</v>
      </c>
      <c r="V24" s="32">
        <v>7.1428571428571425E-2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0.2</v>
      </c>
      <c r="AC24" s="32">
        <v>0</v>
      </c>
      <c r="AD24" s="32">
        <v>0.125</v>
      </c>
      <c r="AE24" s="32">
        <v>0</v>
      </c>
      <c r="AF24" s="27"/>
      <c r="AG24" s="4" t="s">
        <v>141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x14ac:dyDescent="0.2">
      <c r="A25" s="26" t="s">
        <v>118</v>
      </c>
      <c r="B25" s="32">
        <v>4.8387096774193547E-2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0.14285714285714285</v>
      </c>
      <c r="N25" s="32">
        <v>0</v>
      </c>
      <c r="O25" s="32">
        <v>6.3063063063063057E-2</v>
      </c>
      <c r="P25" s="32">
        <v>0</v>
      </c>
      <c r="Q25" s="32">
        <v>0</v>
      </c>
      <c r="R25" s="32">
        <v>0</v>
      </c>
      <c r="S25" s="32">
        <v>0</v>
      </c>
      <c r="T25" s="32">
        <v>2.3255813953488372E-2</v>
      </c>
      <c r="U25" s="32">
        <v>0</v>
      </c>
      <c r="V25" s="32">
        <v>0</v>
      </c>
      <c r="W25" s="32">
        <v>6.25E-2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0.125</v>
      </c>
      <c r="AE25" s="32">
        <v>0.25</v>
      </c>
      <c r="AF25" s="27"/>
      <c r="AG25" s="4" t="s">
        <v>142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x14ac:dyDescent="0.2">
      <c r="A26" s="26" t="s">
        <v>119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27"/>
      <c r="AG26" s="4" t="s">
        <v>143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x14ac:dyDescent="0.2">
      <c r="A27" s="26" t="s">
        <v>120</v>
      </c>
      <c r="B27" s="32">
        <v>4.0322580645161289E-3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0.1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27"/>
      <c r="AG27" s="4" t="s">
        <v>144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x14ac:dyDescent="0.2">
      <c r="A28" s="2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46" x14ac:dyDescent="0.2">
      <c r="A29" s="4" t="s">
        <v>54</v>
      </c>
      <c r="B29" s="6">
        <v>10.489516129032259</v>
      </c>
      <c r="C29" s="7">
        <v>7.5</v>
      </c>
      <c r="D29" s="7">
        <v>7.9</v>
      </c>
      <c r="E29" s="7">
        <v>5.0999999999999996</v>
      </c>
      <c r="F29" s="7">
        <v>11.2</v>
      </c>
      <c r="G29" s="7">
        <v>10.1</v>
      </c>
      <c r="H29" s="7">
        <v>13.1</v>
      </c>
      <c r="I29" s="7">
        <v>11.9</v>
      </c>
      <c r="J29" s="7">
        <v>4.9000000000000004</v>
      </c>
      <c r="K29" s="7">
        <v>14.7</v>
      </c>
      <c r="L29" s="7">
        <v>0</v>
      </c>
      <c r="M29" s="7">
        <v>14.8</v>
      </c>
      <c r="N29" s="7">
        <v>10.8</v>
      </c>
      <c r="O29" s="7">
        <v>10.6</v>
      </c>
      <c r="P29" s="7">
        <v>11.5</v>
      </c>
      <c r="Q29" s="7">
        <v>0</v>
      </c>
      <c r="R29" s="7">
        <v>9.1999999999999993</v>
      </c>
      <c r="S29" s="7">
        <v>14.6</v>
      </c>
      <c r="T29" s="7">
        <v>6.8</v>
      </c>
      <c r="U29" s="7">
        <v>5.5</v>
      </c>
      <c r="V29" s="7">
        <v>6</v>
      </c>
      <c r="W29" s="7">
        <v>8.6999999999999993</v>
      </c>
      <c r="X29" s="7">
        <v>0</v>
      </c>
      <c r="Y29" s="7">
        <v>0</v>
      </c>
      <c r="Z29" s="7">
        <v>0</v>
      </c>
      <c r="AA29" s="7">
        <v>0</v>
      </c>
      <c r="AB29" s="7">
        <v>12.2</v>
      </c>
      <c r="AC29" s="7">
        <v>12.5</v>
      </c>
      <c r="AD29" s="7">
        <v>15.5</v>
      </c>
      <c r="AE29" s="7">
        <v>14.6</v>
      </c>
      <c r="AF29" s="4"/>
      <c r="AG29" s="4" t="s">
        <v>77</v>
      </c>
      <c r="AH29" s="4"/>
      <c r="AI29" s="4"/>
    </row>
    <row r="33" spans="1:35" x14ac:dyDescent="0.2">
      <c r="A33" s="23" t="s">
        <v>162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6" spans="1:35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5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5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5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5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5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5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5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34"/>
  <sheetViews>
    <sheetView zoomScale="150" zoomScaleNormal="150" zoomScalePageLayoutView="150" workbookViewId="0">
      <pane xSplit="1" topLeftCell="B1" activePane="topRight" state="frozen"/>
      <selection activeCell="B33" sqref="B33"/>
      <selection pane="topRight"/>
    </sheetView>
  </sheetViews>
  <sheetFormatPr baseColWidth="10" defaultRowHeight="16" x14ac:dyDescent="0.2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1" customFormat="1" x14ac:dyDescent="0.2">
      <c r="A1" s="10" t="s">
        <v>161</v>
      </c>
      <c r="B1" s="10" t="s">
        <v>17</v>
      </c>
      <c r="C1" s="30" t="s">
        <v>0</v>
      </c>
      <c r="D1" s="30"/>
      <c r="E1" s="30"/>
      <c r="F1" s="30" t="s">
        <v>1</v>
      </c>
      <c r="G1" s="30"/>
      <c r="H1" s="30"/>
      <c r="I1" s="30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0" t="s">
        <v>7</v>
      </c>
      <c r="Q1" s="30"/>
      <c r="R1" s="30"/>
      <c r="S1" s="30"/>
      <c r="T1" s="10" t="s">
        <v>16</v>
      </c>
      <c r="U1" s="10"/>
      <c r="V1" s="10"/>
      <c r="W1" s="10"/>
      <c r="X1" s="30" t="s">
        <v>8</v>
      </c>
      <c r="Y1" s="30"/>
      <c r="Z1" s="30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 t="s">
        <v>37</v>
      </c>
      <c r="AH1" s="10"/>
      <c r="AI1" s="10"/>
    </row>
    <row r="2" spans="1:35" s="13" customFormat="1" x14ac:dyDescent="0.2">
      <c r="A2" s="12" t="s">
        <v>60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A4" s="4" t="s">
        <v>36</v>
      </c>
      <c r="B4" s="2">
        <v>49164</v>
      </c>
      <c r="C4" s="2">
        <v>5105</v>
      </c>
      <c r="D4" s="2">
        <v>2420</v>
      </c>
      <c r="E4" s="2">
        <v>2685</v>
      </c>
      <c r="F4" s="2">
        <v>7235</v>
      </c>
      <c r="G4" s="2">
        <v>4488</v>
      </c>
      <c r="H4" s="2">
        <v>1557</v>
      </c>
      <c r="I4" s="2">
        <v>1190</v>
      </c>
      <c r="J4" s="2">
        <v>3022</v>
      </c>
      <c r="K4" s="2">
        <v>1253</v>
      </c>
      <c r="L4" s="2">
        <v>252</v>
      </c>
      <c r="M4" s="2">
        <v>2483</v>
      </c>
      <c r="N4" s="2">
        <v>4940</v>
      </c>
      <c r="O4" s="2">
        <v>583</v>
      </c>
      <c r="P4" s="2">
        <v>4538</v>
      </c>
      <c r="Q4" s="2">
        <v>1153</v>
      </c>
      <c r="R4" s="2">
        <v>2082</v>
      </c>
      <c r="S4" s="2">
        <v>1303</v>
      </c>
      <c r="T4" s="2">
        <v>11610</v>
      </c>
      <c r="U4" s="2">
        <v>3503</v>
      </c>
      <c r="V4" s="2">
        <v>4361</v>
      </c>
      <c r="W4" s="2">
        <v>3746</v>
      </c>
      <c r="X4" s="2">
        <v>2374</v>
      </c>
      <c r="Y4" s="2">
        <v>1594</v>
      </c>
      <c r="Z4" s="2">
        <v>780</v>
      </c>
      <c r="AA4" s="2">
        <v>474</v>
      </c>
      <c r="AB4" s="2">
        <v>1926</v>
      </c>
      <c r="AC4" s="2">
        <v>973</v>
      </c>
      <c r="AD4" s="2">
        <v>1486</v>
      </c>
      <c r="AE4" s="2">
        <v>910</v>
      </c>
      <c r="AF4" s="4"/>
      <c r="AG4" s="4" t="s">
        <v>78</v>
      </c>
      <c r="AH4" s="4"/>
      <c r="AI4" s="4"/>
    </row>
    <row r="5" spans="1:35" x14ac:dyDescent="0.2">
      <c r="A5" s="4" t="s">
        <v>39</v>
      </c>
      <c r="B5" s="2">
        <v>7958</v>
      </c>
      <c r="C5" s="2">
        <v>912</v>
      </c>
      <c r="D5" s="2">
        <v>424</v>
      </c>
      <c r="E5" s="2">
        <v>488</v>
      </c>
      <c r="F5" s="2">
        <v>1217</v>
      </c>
      <c r="G5" s="2">
        <v>667</v>
      </c>
      <c r="H5" s="2">
        <v>272</v>
      </c>
      <c r="I5" s="2">
        <v>278</v>
      </c>
      <c r="J5" s="2">
        <v>425</v>
      </c>
      <c r="K5" s="2">
        <v>211</v>
      </c>
      <c r="L5" s="2">
        <v>32</v>
      </c>
      <c r="M5" s="2">
        <v>348</v>
      </c>
      <c r="N5" s="2">
        <v>860</v>
      </c>
      <c r="O5" s="2">
        <v>111</v>
      </c>
      <c r="P5" s="2">
        <v>536</v>
      </c>
      <c r="Q5" s="2">
        <v>74</v>
      </c>
      <c r="R5" s="2">
        <v>277</v>
      </c>
      <c r="S5" s="2">
        <v>185</v>
      </c>
      <c r="T5" s="2">
        <v>2030</v>
      </c>
      <c r="U5" s="2">
        <v>381</v>
      </c>
      <c r="V5" s="2">
        <v>992</v>
      </c>
      <c r="W5" s="2">
        <v>657</v>
      </c>
      <c r="X5" s="2">
        <v>294</v>
      </c>
      <c r="Y5" s="2">
        <v>189</v>
      </c>
      <c r="Z5" s="2">
        <v>105</v>
      </c>
      <c r="AA5" s="2">
        <v>31</v>
      </c>
      <c r="AB5" s="2">
        <v>444</v>
      </c>
      <c r="AC5" s="2">
        <v>111</v>
      </c>
      <c r="AD5" s="2">
        <v>242</v>
      </c>
      <c r="AE5" s="2">
        <v>154</v>
      </c>
      <c r="AF5" s="4"/>
      <c r="AG5" s="4" t="s">
        <v>79</v>
      </c>
      <c r="AH5" s="4"/>
      <c r="AI5" s="4"/>
    </row>
    <row r="6" spans="1:35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 x14ac:dyDescent="0.2">
      <c r="A7" s="4" t="s">
        <v>45</v>
      </c>
      <c r="B7" s="2">
        <v>48882</v>
      </c>
      <c r="C7" s="2">
        <v>5098</v>
      </c>
      <c r="D7" s="2">
        <v>2415</v>
      </c>
      <c r="E7" s="2">
        <v>2683</v>
      </c>
      <c r="F7" s="2">
        <v>7215</v>
      </c>
      <c r="G7" s="2">
        <v>4478</v>
      </c>
      <c r="H7" s="2">
        <v>1548</v>
      </c>
      <c r="I7" s="2">
        <v>1189</v>
      </c>
      <c r="J7" s="2">
        <v>3009</v>
      </c>
      <c r="K7" s="2">
        <v>1238</v>
      </c>
      <c r="L7" s="2">
        <v>252</v>
      </c>
      <c r="M7" s="2">
        <v>2468</v>
      </c>
      <c r="N7" s="2">
        <v>4917</v>
      </c>
      <c r="O7" s="2">
        <v>567</v>
      </c>
      <c r="P7" s="2">
        <v>4483</v>
      </c>
      <c r="Q7" s="2">
        <v>1143</v>
      </c>
      <c r="R7" s="2">
        <v>2050</v>
      </c>
      <c r="S7" s="2">
        <v>1290</v>
      </c>
      <c r="T7" s="2">
        <v>11557</v>
      </c>
      <c r="U7" s="2">
        <v>3494</v>
      </c>
      <c r="V7" s="2">
        <v>4331</v>
      </c>
      <c r="W7" s="2">
        <v>3732</v>
      </c>
      <c r="X7" s="2">
        <v>2373</v>
      </c>
      <c r="Y7" s="2">
        <v>1593</v>
      </c>
      <c r="Z7" s="2">
        <v>780</v>
      </c>
      <c r="AA7" s="2">
        <v>474</v>
      </c>
      <c r="AB7" s="2">
        <v>1919</v>
      </c>
      <c r="AC7" s="2">
        <v>962</v>
      </c>
      <c r="AD7" s="2">
        <v>1447</v>
      </c>
      <c r="AE7" s="2">
        <v>903</v>
      </c>
      <c r="AF7" s="4"/>
      <c r="AG7" s="4" t="s">
        <v>80</v>
      </c>
      <c r="AH7" s="4"/>
      <c r="AI7" s="4"/>
    </row>
    <row r="8" spans="1:35" x14ac:dyDescent="0.2">
      <c r="A8" s="5" t="s">
        <v>46</v>
      </c>
      <c r="B8" s="9">
        <f>B4-B7</f>
        <v>282</v>
      </c>
      <c r="C8" s="9">
        <f t="shared" ref="C8:AE8" si="0">C4-C7</f>
        <v>7</v>
      </c>
      <c r="D8" s="9">
        <f t="shared" si="0"/>
        <v>5</v>
      </c>
      <c r="E8" s="9">
        <f t="shared" si="0"/>
        <v>2</v>
      </c>
      <c r="F8" s="9">
        <f t="shared" si="0"/>
        <v>20</v>
      </c>
      <c r="G8" s="9">
        <f t="shared" si="0"/>
        <v>10</v>
      </c>
      <c r="H8" s="9">
        <f t="shared" si="0"/>
        <v>9</v>
      </c>
      <c r="I8" s="9">
        <f t="shared" si="0"/>
        <v>1</v>
      </c>
      <c r="J8" s="9">
        <f t="shared" si="0"/>
        <v>13</v>
      </c>
      <c r="K8" s="9">
        <f t="shared" si="0"/>
        <v>15</v>
      </c>
      <c r="L8" s="9">
        <f t="shared" si="0"/>
        <v>0</v>
      </c>
      <c r="M8" s="9">
        <f t="shared" si="0"/>
        <v>15</v>
      </c>
      <c r="N8" s="9">
        <f t="shared" si="0"/>
        <v>23</v>
      </c>
      <c r="O8" s="9">
        <f t="shared" si="0"/>
        <v>16</v>
      </c>
      <c r="P8" s="9">
        <f t="shared" si="0"/>
        <v>55</v>
      </c>
      <c r="Q8" s="9">
        <f t="shared" si="0"/>
        <v>10</v>
      </c>
      <c r="R8" s="9">
        <f t="shared" si="0"/>
        <v>32</v>
      </c>
      <c r="S8" s="9">
        <f t="shared" si="0"/>
        <v>13</v>
      </c>
      <c r="T8" s="9">
        <f t="shared" si="0"/>
        <v>53</v>
      </c>
      <c r="U8" s="9">
        <f t="shared" si="0"/>
        <v>9</v>
      </c>
      <c r="V8" s="9">
        <f t="shared" si="0"/>
        <v>30</v>
      </c>
      <c r="W8" s="9">
        <f t="shared" si="0"/>
        <v>14</v>
      </c>
      <c r="X8" s="9">
        <f t="shared" si="0"/>
        <v>1</v>
      </c>
      <c r="Y8" s="9">
        <f t="shared" si="0"/>
        <v>1</v>
      </c>
      <c r="Z8" s="9">
        <f t="shared" si="0"/>
        <v>0</v>
      </c>
      <c r="AA8" s="9">
        <f t="shared" si="0"/>
        <v>0</v>
      </c>
      <c r="AB8" s="9">
        <f t="shared" si="0"/>
        <v>7</v>
      </c>
      <c r="AC8" s="9">
        <f t="shared" si="0"/>
        <v>11</v>
      </c>
      <c r="AD8" s="9">
        <f t="shared" si="0"/>
        <v>39</v>
      </c>
      <c r="AE8" s="9">
        <f t="shared" si="0"/>
        <v>7</v>
      </c>
      <c r="AF8" s="4"/>
      <c r="AG8" s="4"/>
      <c r="AH8" s="4"/>
      <c r="AI8" s="4"/>
    </row>
    <row r="9" spans="1:35" x14ac:dyDescent="0.2">
      <c r="A9" s="5" t="s">
        <v>38</v>
      </c>
      <c r="B9" s="3">
        <f>B8/B4</f>
        <v>5.7359043202343174E-3</v>
      </c>
      <c r="C9" s="3">
        <f t="shared" ref="C9:AE9" si="1">C8/C4</f>
        <v>1.3712047012732615E-3</v>
      </c>
      <c r="D9" s="3">
        <f t="shared" si="1"/>
        <v>2.0661157024793389E-3</v>
      </c>
      <c r="E9" s="3">
        <f t="shared" si="1"/>
        <v>7.4487895716945994E-4</v>
      </c>
      <c r="F9" s="3">
        <f t="shared" si="1"/>
        <v>2.7643400138217E-3</v>
      </c>
      <c r="G9" s="3">
        <f t="shared" si="1"/>
        <v>2.2281639928698753E-3</v>
      </c>
      <c r="H9" s="3">
        <f t="shared" si="1"/>
        <v>5.7803468208092483E-3</v>
      </c>
      <c r="I9" s="3">
        <f t="shared" si="1"/>
        <v>8.4033613445378156E-4</v>
      </c>
      <c r="J9" s="3">
        <f t="shared" si="1"/>
        <v>4.3017868960953014E-3</v>
      </c>
      <c r="K9" s="3">
        <f t="shared" si="1"/>
        <v>1.1971268954509178E-2</v>
      </c>
      <c r="L9" s="3">
        <f t="shared" si="1"/>
        <v>0</v>
      </c>
      <c r="M9" s="3">
        <f t="shared" si="1"/>
        <v>6.0410793395086586E-3</v>
      </c>
      <c r="N9" s="3">
        <f t="shared" si="1"/>
        <v>4.65587044534413E-3</v>
      </c>
      <c r="O9" s="3">
        <f t="shared" si="1"/>
        <v>2.7444253859348199E-2</v>
      </c>
      <c r="P9" s="3">
        <f t="shared" si="1"/>
        <v>1.2119876597620097E-2</v>
      </c>
      <c r="Q9" s="3">
        <f t="shared" si="1"/>
        <v>8.6730268863833473E-3</v>
      </c>
      <c r="R9" s="3">
        <f t="shared" si="1"/>
        <v>1.536983669548511E-2</v>
      </c>
      <c r="S9" s="3">
        <f t="shared" si="1"/>
        <v>9.9769762087490409E-3</v>
      </c>
      <c r="T9" s="3">
        <f t="shared" si="1"/>
        <v>4.5650301464254953E-3</v>
      </c>
      <c r="U9" s="3">
        <f t="shared" si="1"/>
        <v>2.5692263773908078E-3</v>
      </c>
      <c r="V9" s="3">
        <f t="shared" si="1"/>
        <v>6.8791561568447603E-3</v>
      </c>
      <c r="W9" s="3">
        <f t="shared" si="1"/>
        <v>3.7373198077949813E-3</v>
      </c>
      <c r="X9" s="3">
        <f t="shared" si="1"/>
        <v>4.2122999157540015E-4</v>
      </c>
      <c r="Y9" s="3">
        <f t="shared" si="1"/>
        <v>6.2735257214554575E-4</v>
      </c>
      <c r="Z9" s="3">
        <f t="shared" si="1"/>
        <v>0</v>
      </c>
      <c r="AA9" s="3">
        <f t="shared" si="1"/>
        <v>0</v>
      </c>
      <c r="AB9" s="3">
        <f t="shared" si="1"/>
        <v>3.6344755970924196E-3</v>
      </c>
      <c r="AC9" s="3">
        <f t="shared" si="1"/>
        <v>1.1305241521068859E-2</v>
      </c>
      <c r="AD9" s="3">
        <f t="shared" si="1"/>
        <v>2.6244952893674293E-2</v>
      </c>
      <c r="AE9" s="3">
        <f t="shared" si="1"/>
        <v>7.6923076923076927E-3</v>
      </c>
      <c r="AF9" s="4"/>
      <c r="AG9" s="4"/>
      <c r="AH9" s="4"/>
      <c r="AI9" s="4"/>
    </row>
    <row r="10" spans="1:35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 x14ac:dyDescent="0.2">
      <c r="A11" s="4" t="s">
        <v>41</v>
      </c>
      <c r="B11" s="2">
        <v>148</v>
      </c>
      <c r="C11" s="2">
        <v>2</v>
      </c>
      <c r="D11" s="2">
        <v>1</v>
      </c>
      <c r="E11" s="2">
        <v>1</v>
      </c>
      <c r="F11" s="2">
        <v>8</v>
      </c>
      <c r="G11" s="2">
        <v>6</v>
      </c>
      <c r="H11" s="2">
        <v>2</v>
      </c>
      <c r="I11" s="2">
        <v>0</v>
      </c>
      <c r="J11" s="2">
        <v>7</v>
      </c>
      <c r="K11" s="2">
        <v>8</v>
      </c>
      <c r="L11" s="2">
        <v>0</v>
      </c>
      <c r="M11" s="2">
        <v>13</v>
      </c>
      <c r="N11" s="2">
        <v>11</v>
      </c>
      <c r="O11" s="2">
        <v>12</v>
      </c>
      <c r="P11" s="2">
        <v>28</v>
      </c>
      <c r="Q11" s="2">
        <v>7</v>
      </c>
      <c r="R11" s="2">
        <v>14</v>
      </c>
      <c r="S11" s="2">
        <v>7</v>
      </c>
      <c r="T11" s="2">
        <v>23</v>
      </c>
      <c r="U11" s="2">
        <v>4</v>
      </c>
      <c r="V11" s="2">
        <v>14</v>
      </c>
      <c r="W11" s="2">
        <v>5</v>
      </c>
      <c r="X11" s="2">
        <v>1</v>
      </c>
      <c r="Y11" s="2">
        <v>1</v>
      </c>
      <c r="Z11" s="2">
        <v>0</v>
      </c>
      <c r="AA11" s="2">
        <v>0</v>
      </c>
      <c r="AB11" s="2">
        <v>2</v>
      </c>
      <c r="AC11" s="2">
        <v>4</v>
      </c>
      <c r="AD11" s="2">
        <v>26</v>
      </c>
      <c r="AE11" s="2">
        <v>3</v>
      </c>
      <c r="AF11" s="4"/>
      <c r="AG11" s="4" t="s">
        <v>81</v>
      </c>
      <c r="AH11" s="4"/>
      <c r="AI11" s="4"/>
    </row>
    <row r="12" spans="1:35" x14ac:dyDescent="0.2">
      <c r="A12" s="4" t="s">
        <v>43</v>
      </c>
      <c r="B12" s="2">
        <v>117</v>
      </c>
      <c r="C12" s="2">
        <v>0</v>
      </c>
      <c r="D12" s="2">
        <v>0</v>
      </c>
      <c r="E12" s="2">
        <v>0</v>
      </c>
      <c r="F12" s="2">
        <v>5</v>
      </c>
      <c r="G12" s="2">
        <v>4</v>
      </c>
      <c r="H12" s="2">
        <v>1</v>
      </c>
      <c r="I12" s="2">
        <v>0</v>
      </c>
      <c r="J12" s="2">
        <v>7</v>
      </c>
      <c r="K12" s="2">
        <v>6</v>
      </c>
      <c r="L12" s="2">
        <v>0</v>
      </c>
      <c r="M12" s="2">
        <v>10</v>
      </c>
      <c r="N12" s="2">
        <v>8</v>
      </c>
      <c r="O12" s="2">
        <v>12</v>
      </c>
      <c r="P12" s="2">
        <v>26</v>
      </c>
      <c r="Q12" s="2">
        <v>7</v>
      </c>
      <c r="R12" s="2">
        <v>13</v>
      </c>
      <c r="S12" s="2">
        <v>6</v>
      </c>
      <c r="T12" s="2">
        <v>18</v>
      </c>
      <c r="U12" s="2">
        <v>3</v>
      </c>
      <c r="V12" s="2">
        <v>12</v>
      </c>
      <c r="W12" s="2">
        <v>3</v>
      </c>
      <c r="X12" s="2">
        <v>1</v>
      </c>
      <c r="Y12" s="2">
        <v>1</v>
      </c>
      <c r="Z12" s="2">
        <v>0</v>
      </c>
      <c r="AA12" s="2">
        <v>0</v>
      </c>
      <c r="AB12" s="2">
        <v>1</v>
      </c>
      <c r="AC12" s="2">
        <v>4</v>
      </c>
      <c r="AD12" s="2">
        <v>17</v>
      </c>
      <c r="AE12" s="2">
        <v>2</v>
      </c>
      <c r="AF12" s="4"/>
      <c r="AG12" s="4" t="s">
        <v>82</v>
      </c>
      <c r="AH12" s="4"/>
      <c r="AI12" s="4"/>
    </row>
    <row r="13" spans="1:35" s="15" customFormat="1" x14ac:dyDescent="0.2">
      <c r="A13" s="5" t="s">
        <v>55</v>
      </c>
      <c r="B13" s="3">
        <f>B11/B8</f>
        <v>0.52482269503546097</v>
      </c>
      <c r="C13" s="3">
        <f t="shared" ref="C13:AE13" si="2">C11/C8</f>
        <v>0.2857142857142857</v>
      </c>
      <c r="D13" s="3">
        <f t="shared" si="2"/>
        <v>0.2</v>
      </c>
      <c r="E13" s="3">
        <f t="shared" si="2"/>
        <v>0.5</v>
      </c>
      <c r="F13" s="3">
        <f t="shared" si="2"/>
        <v>0.4</v>
      </c>
      <c r="G13" s="3">
        <f t="shared" si="2"/>
        <v>0.6</v>
      </c>
      <c r="H13" s="3">
        <f t="shared" si="2"/>
        <v>0.22222222222222221</v>
      </c>
      <c r="I13" s="3">
        <f t="shared" si="2"/>
        <v>0</v>
      </c>
      <c r="J13" s="3">
        <f t="shared" si="2"/>
        <v>0.53846153846153844</v>
      </c>
      <c r="K13" s="3">
        <f t="shared" si="2"/>
        <v>0.53333333333333333</v>
      </c>
      <c r="L13" s="3" t="e">
        <f t="shared" ref="L13:AA13" si="3">L11/L8</f>
        <v>#DIV/0!</v>
      </c>
      <c r="M13" s="3">
        <f t="shared" si="3"/>
        <v>0.8666666666666667</v>
      </c>
      <c r="N13" s="3">
        <f t="shared" si="3"/>
        <v>0.47826086956521741</v>
      </c>
      <c r="O13" s="3">
        <f t="shared" si="3"/>
        <v>0.75</v>
      </c>
      <c r="P13" s="3">
        <f t="shared" si="3"/>
        <v>0.50909090909090904</v>
      </c>
      <c r="Q13" s="3">
        <f t="shared" si="3"/>
        <v>0.7</v>
      </c>
      <c r="R13" s="3">
        <f t="shared" si="3"/>
        <v>0.4375</v>
      </c>
      <c r="S13" s="3">
        <f t="shared" si="3"/>
        <v>0.53846153846153844</v>
      </c>
      <c r="T13" s="3">
        <f t="shared" si="3"/>
        <v>0.43396226415094341</v>
      </c>
      <c r="U13" s="3">
        <f t="shared" si="3"/>
        <v>0.44444444444444442</v>
      </c>
      <c r="V13" s="3">
        <f t="shared" si="3"/>
        <v>0.46666666666666667</v>
      </c>
      <c r="W13" s="3">
        <f t="shared" si="3"/>
        <v>0.35714285714285715</v>
      </c>
      <c r="X13" s="3">
        <f t="shared" si="3"/>
        <v>1</v>
      </c>
      <c r="Y13" s="3">
        <f t="shared" si="3"/>
        <v>1</v>
      </c>
      <c r="Z13" s="3" t="e">
        <f t="shared" si="3"/>
        <v>#DIV/0!</v>
      </c>
      <c r="AA13" s="3" t="e">
        <f t="shared" si="3"/>
        <v>#DIV/0!</v>
      </c>
      <c r="AB13" s="3">
        <f t="shared" si="2"/>
        <v>0.2857142857142857</v>
      </c>
      <c r="AC13" s="3">
        <f t="shared" si="2"/>
        <v>0.36363636363636365</v>
      </c>
      <c r="AD13" s="3">
        <f t="shared" si="2"/>
        <v>0.66666666666666663</v>
      </c>
      <c r="AE13" s="3">
        <f t="shared" si="2"/>
        <v>0.42857142857142855</v>
      </c>
      <c r="AF13" s="5"/>
      <c r="AG13" s="5"/>
      <c r="AH13" s="5"/>
      <c r="AI13" s="5"/>
    </row>
    <row r="14" spans="1:35" s="1" customFormat="1" x14ac:dyDescent="0.2">
      <c r="A14" s="5" t="s">
        <v>53</v>
      </c>
      <c r="B14" s="3">
        <f t="shared" ref="B14:AE14" si="4">B12/B8</f>
        <v>0.41489361702127658</v>
      </c>
      <c r="C14" s="3">
        <f t="shared" si="4"/>
        <v>0</v>
      </c>
      <c r="D14" s="3">
        <f t="shared" si="4"/>
        <v>0</v>
      </c>
      <c r="E14" s="3">
        <f t="shared" si="4"/>
        <v>0</v>
      </c>
      <c r="F14" s="3">
        <f t="shared" si="4"/>
        <v>0.25</v>
      </c>
      <c r="G14" s="3">
        <f t="shared" si="4"/>
        <v>0.4</v>
      </c>
      <c r="H14" s="3">
        <f t="shared" si="4"/>
        <v>0.1111111111111111</v>
      </c>
      <c r="I14" s="3">
        <f t="shared" si="4"/>
        <v>0</v>
      </c>
      <c r="J14" s="3">
        <f t="shared" si="4"/>
        <v>0.53846153846153844</v>
      </c>
      <c r="K14" s="3">
        <f t="shared" si="4"/>
        <v>0.4</v>
      </c>
      <c r="L14" s="3" t="e">
        <f t="shared" ref="L14:AA14" si="5">L12/L8</f>
        <v>#DIV/0!</v>
      </c>
      <c r="M14" s="3">
        <f t="shared" si="5"/>
        <v>0.66666666666666663</v>
      </c>
      <c r="N14" s="3">
        <f t="shared" si="5"/>
        <v>0.34782608695652173</v>
      </c>
      <c r="O14" s="3">
        <f t="shared" si="5"/>
        <v>0.75</v>
      </c>
      <c r="P14" s="3">
        <f t="shared" si="5"/>
        <v>0.47272727272727272</v>
      </c>
      <c r="Q14" s="3">
        <f t="shared" si="5"/>
        <v>0.7</v>
      </c>
      <c r="R14" s="3">
        <f t="shared" si="5"/>
        <v>0.40625</v>
      </c>
      <c r="S14" s="3">
        <f t="shared" si="5"/>
        <v>0.46153846153846156</v>
      </c>
      <c r="T14" s="3">
        <f t="shared" si="5"/>
        <v>0.33962264150943394</v>
      </c>
      <c r="U14" s="3">
        <f t="shared" si="5"/>
        <v>0.33333333333333331</v>
      </c>
      <c r="V14" s="3">
        <f t="shared" si="5"/>
        <v>0.4</v>
      </c>
      <c r="W14" s="3">
        <f t="shared" si="5"/>
        <v>0.21428571428571427</v>
      </c>
      <c r="X14" s="3">
        <f t="shared" si="5"/>
        <v>1</v>
      </c>
      <c r="Y14" s="3">
        <f t="shared" si="5"/>
        <v>1</v>
      </c>
      <c r="Z14" s="3" t="e">
        <f t="shared" si="5"/>
        <v>#DIV/0!</v>
      </c>
      <c r="AA14" s="3" t="e">
        <f t="shared" si="5"/>
        <v>#DIV/0!</v>
      </c>
      <c r="AB14" s="3">
        <f t="shared" si="4"/>
        <v>0.14285714285714285</v>
      </c>
      <c r="AC14" s="3">
        <f t="shared" si="4"/>
        <v>0.36363636363636365</v>
      </c>
      <c r="AD14" s="3">
        <f t="shared" si="4"/>
        <v>0.4358974358974359</v>
      </c>
      <c r="AE14" s="3">
        <f t="shared" si="4"/>
        <v>0.2857142857142857</v>
      </c>
      <c r="AF14" s="5"/>
      <c r="AG14" s="5"/>
      <c r="AH14" s="5"/>
      <c r="AI14" s="5"/>
    </row>
    <row r="15" spans="1:35" s="1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 x14ac:dyDescent="0.2">
      <c r="A16" s="4" t="s">
        <v>56</v>
      </c>
      <c r="B16" s="2">
        <v>4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2">
        <v>0</v>
      </c>
      <c r="V16" s="2">
        <v>1</v>
      </c>
      <c r="W16" s="2">
        <v>1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4"/>
      <c r="AG16" s="4" t="s">
        <v>83</v>
      </c>
      <c r="AH16" s="4"/>
      <c r="AI16" s="4"/>
    </row>
    <row r="17" spans="1:46" x14ac:dyDescent="0.2">
      <c r="A17" s="4" t="s">
        <v>57</v>
      </c>
      <c r="B17" s="2">
        <v>130</v>
      </c>
      <c r="C17" s="2">
        <v>4</v>
      </c>
      <c r="D17" s="2">
        <v>3</v>
      </c>
      <c r="E17" s="2">
        <v>1</v>
      </c>
      <c r="F17" s="2">
        <v>12</v>
      </c>
      <c r="G17" s="2">
        <v>4</v>
      </c>
      <c r="H17" s="2">
        <v>7</v>
      </c>
      <c r="I17" s="2">
        <v>1</v>
      </c>
      <c r="J17" s="2">
        <v>6</v>
      </c>
      <c r="K17" s="2">
        <v>7</v>
      </c>
      <c r="L17" s="2">
        <v>0</v>
      </c>
      <c r="M17" s="2">
        <v>2</v>
      </c>
      <c r="N17" s="2">
        <v>11</v>
      </c>
      <c r="O17" s="2">
        <v>4</v>
      </c>
      <c r="P17" s="2">
        <v>27</v>
      </c>
      <c r="Q17" s="2">
        <v>3</v>
      </c>
      <c r="R17" s="2">
        <v>18</v>
      </c>
      <c r="S17" s="2">
        <v>6</v>
      </c>
      <c r="T17" s="2">
        <v>28</v>
      </c>
      <c r="U17" s="2">
        <v>5</v>
      </c>
      <c r="V17" s="2">
        <v>15</v>
      </c>
      <c r="W17" s="2">
        <v>8</v>
      </c>
      <c r="X17" s="2">
        <v>0</v>
      </c>
      <c r="Y17" s="2">
        <v>0</v>
      </c>
      <c r="Z17" s="2">
        <v>0</v>
      </c>
      <c r="AA17" s="2">
        <v>0</v>
      </c>
      <c r="AB17" s="2">
        <v>5</v>
      </c>
      <c r="AC17" s="2">
        <v>7</v>
      </c>
      <c r="AD17" s="2">
        <v>13</v>
      </c>
      <c r="AE17" s="2">
        <v>4</v>
      </c>
      <c r="AF17" s="4"/>
      <c r="AG17" s="4" t="s">
        <v>84</v>
      </c>
      <c r="AH17" s="4"/>
      <c r="AI17" s="4"/>
    </row>
    <row r="18" spans="1:46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46" x14ac:dyDescent="0.2">
      <c r="A19" s="4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46" x14ac:dyDescent="0.2">
      <c r="A20" s="26" t="s">
        <v>113</v>
      </c>
      <c r="B20" s="32">
        <v>5.3191489361702128E-2</v>
      </c>
      <c r="C20" s="32">
        <v>0.14285714285714285</v>
      </c>
      <c r="D20" s="32">
        <v>0</v>
      </c>
      <c r="E20" s="32">
        <v>0.5</v>
      </c>
      <c r="F20" s="32">
        <v>0.1</v>
      </c>
      <c r="G20" s="32">
        <v>0.1</v>
      </c>
      <c r="H20" s="32">
        <v>0</v>
      </c>
      <c r="I20" s="32">
        <v>1</v>
      </c>
      <c r="J20" s="32">
        <v>0</v>
      </c>
      <c r="K20" s="32">
        <v>0</v>
      </c>
      <c r="L20" s="32">
        <v>0</v>
      </c>
      <c r="M20" s="32">
        <v>0</v>
      </c>
      <c r="N20" s="32">
        <v>4.3478260869565216E-2</v>
      </c>
      <c r="O20" s="32">
        <v>0</v>
      </c>
      <c r="P20" s="32">
        <v>1.8181818181818181E-2</v>
      </c>
      <c r="Q20" s="32">
        <v>0</v>
      </c>
      <c r="R20" s="32">
        <v>0</v>
      </c>
      <c r="S20" s="32">
        <v>7.6923076923076927E-2</v>
      </c>
      <c r="T20" s="32">
        <v>3.7735849056603772E-2</v>
      </c>
      <c r="U20" s="32">
        <v>0.1111111111111111</v>
      </c>
      <c r="V20" s="32">
        <v>0</v>
      </c>
      <c r="W20" s="32">
        <v>7.1428571428571425E-2</v>
      </c>
      <c r="X20" s="32">
        <v>0</v>
      </c>
      <c r="Y20" s="32">
        <v>0</v>
      </c>
      <c r="Z20" s="32">
        <v>0</v>
      </c>
      <c r="AA20" s="32">
        <v>0</v>
      </c>
      <c r="AB20" s="32">
        <v>0.14285714285714285</v>
      </c>
      <c r="AC20" s="32">
        <v>0</v>
      </c>
      <c r="AD20" s="32">
        <v>0.15384615384615385</v>
      </c>
      <c r="AE20" s="32">
        <v>0.14285714285714285</v>
      </c>
      <c r="AF20" s="27"/>
      <c r="AG20" s="4" t="s">
        <v>145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x14ac:dyDescent="0.2">
      <c r="A21" s="26" t="s">
        <v>114</v>
      </c>
      <c r="B21" s="32">
        <v>0.17375886524822698</v>
      </c>
      <c r="C21" s="32">
        <v>0</v>
      </c>
      <c r="D21" s="32">
        <v>0</v>
      </c>
      <c r="E21" s="32">
        <v>0</v>
      </c>
      <c r="F21" s="32">
        <v>0.05</v>
      </c>
      <c r="G21" s="32">
        <v>0.1</v>
      </c>
      <c r="H21" s="32">
        <v>0</v>
      </c>
      <c r="I21" s="32">
        <v>0</v>
      </c>
      <c r="J21" s="32">
        <v>0.15384615384615385</v>
      </c>
      <c r="K21" s="32">
        <v>6.6666666666666666E-2</v>
      </c>
      <c r="L21" s="32">
        <v>0</v>
      </c>
      <c r="M21" s="32">
        <v>0.2</v>
      </c>
      <c r="N21" s="32">
        <v>0</v>
      </c>
      <c r="O21" s="32">
        <v>0.25</v>
      </c>
      <c r="P21" s="32">
        <v>0.2</v>
      </c>
      <c r="Q21" s="32">
        <v>0</v>
      </c>
      <c r="R21" s="32">
        <v>0.28125</v>
      </c>
      <c r="S21" s="32">
        <v>0.15384615384615385</v>
      </c>
      <c r="T21" s="32">
        <v>0.15094339622641509</v>
      </c>
      <c r="U21" s="32">
        <v>0.33333333333333326</v>
      </c>
      <c r="V21" s="32">
        <v>0.13333333333333333</v>
      </c>
      <c r="W21" s="32">
        <v>7.1428571428571425E-2</v>
      </c>
      <c r="X21" s="32">
        <v>0</v>
      </c>
      <c r="Y21" s="32">
        <v>0</v>
      </c>
      <c r="Z21" s="32">
        <v>0</v>
      </c>
      <c r="AA21" s="32">
        <v>0</v>
      </c>
      <c r="AB21" s="32">
        <v>0.42857142857142855</v>
      </c>
      <c r="AC21" s="32">
        <v>0.27272727272727271</v>
      </c>
      <c r="AD21" s="32">
        <v>0.30769230769230771</v>
      </c>
      <c r="AE21" s="32">
        <v>0.14285714285714285</v>
      </c>
      <c r="AF21" s="27"/>
      <c r="AG21" s="4" t="s">
        <v>146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x14ac:dyDescent="0.2">
      <c r="A22" s="26" t="s">
        <v>115</v>
      </c>
      <c r="B22" s="32">
        <v>0.41134751773049644</v>
      </c>
      <c r="C22" s="32">
        <v>0.2857142857142857</v>
      </c>
      <c r="D22" s="32">
        <v>0.2</v>
      </c>
      <c r="E22" s="32">
        <v>0.5</v>
      </c>
      <c r="F22" s="32">
        <v>0.3</v>
      </c>
      <c r="G22" s="32">
        <v>0.4</v>
      </c>
      <c r="H22" s="32">
        <v>0.22222222222222221</v>
      </c>
      <c r="I22" s="32">
        <v>0</v>
      </c>
      <c r="J22" s="32">
        <v>0.38461538461538469</v>
      </c>
      <c r="K22" s="32">
        <v>0.13333333333333333</v>
      </c>
      <c r="L22" s="32">
        <v>0</v>
      </c>
      <c r="M22" s="32">
        <v>0.46666666666666662</v>
      </c>
      <c r="N22" s="32">
        <v>0.39130434782608697</v>
      </c>
      <c r="O22" s="32">
        <v>0.5</v>
      </c>
      <c r="P22" s="32">
        <v>0.43636363636363634</v>
      </c>
      <c r="Q22" s="32">
        <v>0.5</v>
      </c>
      <c r="R22" s="32">
        <v>0.4375</v>
      </c>
      <c r="S22" s="32">
        <v>0.38461538461538469</v>
      </c>
      <c r="T22" s="32">
        <v>0.49056603773584906</v>
      </c>
      <c r="U22" s="32">
        <v>0.33333333333333326</v>
      </c>
      <c r="V22" s="32">
        <v>0.6</v>
      </c>
      <c r="W22" s="32">
        <v>0.35714285714285715</v>
      </c>
      <c r="X22" s="32">
        <v>1</v>
      </c>
      <c r="Y22" s="32">
        <v>1</v>
      </c>
      <c r="Z22" s="32">
        <v>0</v>
      </c>
      <c r="AA22" s="32">
        <v>0</v>
      </c>
      <c r="AB22" s="32">
        <v>0.2857142857142857</v>
      </c>
      <c r="AC22" s="32">
        <v>0.54545454545454541</v>
      </c>
      <c r="AD22" s="32">
        <v>0.4358974358974359</v>
      </c>
      <c r="AE22" s="32">
        <v>0.14285714285714285</v>
      </c>
      <c r="AF22" s="27"/>
      <c r="AG22" s="4" t="s">
        <v>147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x14ac:dyDescent="0.2">
      <c r="A23" s="26" t="s">
        <v>116</v>
      </c>
      <c r="B23" s="32">
        <v>0.16312056737588654</v>
      </c>
      <c r="C23" s="32">
        <v>0.14285714285714285</v>
      </c>
      <c r="D23" s="32">
        <v>0.2</v>
      </c>
      <c r="E23" s="32">
        <v>0</v>
      </c>
      <c r="F23" s="32">
        <v>0.05</v>
      </c>
      <c r="G23" s="32">
        <v>0.1</v>
      </c>
      <c r="H23" s="32">
        <v>0</v>
      </c>
      <c r="I23" s="32">
        <v>0</v>
      </c>
      <c r="J23" s="32">
        <v>0.15384615384615385</v>
      </c>
      <c r="K23" s="32">
        <v>0.26666666666666666</v>
      </c>
      <c r="L23" s="32">
        <v>0</v>
      </c>
      <c r="M23" s="32">
        <v>0.13333333333333333</v>
      </c>
      <c r="N23" s="32">
        <v>0.21739130434782608</v>
      </c>
      <c r="O23" s="32">
        <v>6.25E-2</v>
      </c>
      <c r="P23" s="32">
        <v>0.16363636363636364</v>
      </c>
      <c r="Q23" s="32">
        <v>0.1</v>
      </c>
      <c r="R23" s="32">
        <v>0.15625</v>
      </c>
      <c r="S23" s="32">
        <v>0.23076923076923075</v>
      </c>
      <c r="T23" s="32">
        <v>0.24528301886792453</v>
      </c>
      <c r="U23" s="32">
        <v>0.1111111111111111</v>
      </c>
      <c r="V23" s="32">
        <v>0.2</v>
      </c>
      <c r="W23" s="32">
        <v>0.42857142857142855</v>
      </c>
      <c r="X23" s="32">
        <v>0</v>
      </c>
      <c r="Y23" s="32">
        <v>0</v>
      </c>
      <c r="Z23" s="32">
        <v>0</v>
      </c>
      <c r="AA23" s="32">
        <v>0</v>
      </c>
      <c r="AB23" s="32">
        <v>0.14285714285714285</v>
      </c>
      <c r="AC23" s="32">
        <v>0.18181818181818182</v>
      </c>
      <c r="AD23" s="32">
        <v>2.564102564102564E-2</v>
      </c>
      <c r="AE23" s="32">
        <v>0.5714285714285714</v>
      </c>
      <c r="AF23" s="27"/>
      <c r="AG23" s="4" t="s">
        <v>148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x14ac:dyDescent="0.2">
      <c r="A24" s="26" t="s">
        <v>117</v>
      </c>
      <c r="B24" s="32">
        <v>6.7375886524822695E-2</v>
      </c>
      <c r="C24" s="32">
        <v>0.14285714285714285</v>
      </c>
      <c r="D24" s="32">
        <v>0.2</v>
      </c>
      <c r="E24" s="32">
        <v>0</v>
      </c>
      <c r="F24" s="32">
        <v>0.05</v>
      </c>
      <c r="G24" s="32">
        <v>0.1</v>
      </c>
      <c r="H24" s="32">
        <v>0</v>
      </c>
      <c r="I24" s="32">
        <v>0</v>
      </c>
      <c r="J24" s="32">
        <v>0.15384615384615385</v>
      </c>
      <c r="K24" s="32">
        <v>0.26666666666666666</v>
      </c>
      <c r="L24" s="32">
        <v>0</v>
      </c>
      <c r="M24" s="32">
        <v>6.6666666666666666E-2</v>
      </c>
      <c r="N24" s="32">
        <v>8.6956521739130432E-2</v>
      </c>
      <c r="O24" s="32">
        <v>6.25E-2</v>
      </c>
      <c r="P24" s="32">
        <v>5.4545454545454543E-2</v>
      </c>
      <c r="Q24" s="32">
        <v>0.1</v>
      </c>
      <c r="R24" s="32">
        <v>3.125E-2</v>
      </c>
      <c r="S24" s="32">
        <v>7.6923076923076927E-2</v>
      </c>
      <c r="T24" s="32">
        <v>3.7735849056603772E-2</v>
      </c>
      <c r="U24" s="32">
        <v>0</v>
      </c>
      <c r="V24" s="32">
        <v>3.3333333333333333E-2</v>
      </c>
      <c r="W24" s="32">
        <v>7.1428571428571425E-2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5.128205128205128E-2</v>
      </c>
      <c r="AE24" s="32">
        <v>0</v>
      </c>
      <c r="AF24" s="27"/>
      <c r="AG24" s="4" t="s">
        <v>149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x14ac:dyDescent="0.2">
      <c r="A25" s="26" t="s">
        <v>118</v>
      </c>
      <c r="B25" s="32">
        <v>9.5744680851063843E-2</v>
      </c>
      <c r="C25" s="32">
        <v>0.2857142857142857</v>
      </c>
      <c r="D25" s="32">
        <v>0.4</v>
      </c>
      <c r="E25" s="32">
        <v>0</v>
      </c>
      <c r="F25" s="32">
        <v>0.35</v>
      </c>
      <c r="G25" s="32">
        <v>0.2</v>
      </c>
      <c r="H25" s="32">
        <v>0.55555555555555558</v>
      </c>
      <c r="I25" s="32">
        <v>0</v>
      </c>
      <c r="J25" s="32">
        <v>0.15384615384615385</v>
      </c>
      <c r="K25" s="32">
        <v>0.13333333333333333</v>
      </c>
      <c r="L25" s="32">
        <v>0</v>
      </c>
      <c r="M25" s="32">
        <v>0.13333333333333333</v>
      </c>
      <c r="N25" s="32">
        <v>0.13043478260869565</v>
      </c>
      <c r="O25" s="32">
        <v>0.125</v>
      </c>
      <c r="P25" s="32">
        <v>9.0909090909090912E-2</v>
      </c>
      <c r="Q25" s="32">
        <v>0.2</v>
      </c>
      <c r="R25" s="32">
        <v>6.25E-2</v>
      </c>
      <c r="S25" s="32">
        <v>7.6923076923076927E-2</v>
      </c>
      <c r="T25" s="32">
        <v>3.7735849056603772E-2</v>
      </c>
      <c r="U25" s="32">
        <v>0.1111111111111111</v>
      </c>
      <c r="V25" s="32">
        <v>3.3333333333333333E-2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27"/>
      <c r="AG25" s="4" t="s">
        <v>150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x14ac:dyDescent="0.2">
      <c r="A26" s="26" t="s">
        <v>119</v>
      </c>
      <c r="B26" s="32">
        <v>1.4184397163120567E-2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6.6666666666666666E-2</v>
      </c>
      <c r="L26" s="32">
        <v>0</v>
      </c>
      <c r="M26" s="32">
        <v>0</v>
      </c>
      <c r="N26" s="32">
        <v>4.3478260869565216E-2</v>
      </c>
      <c r="O26" s="32">
        <v>0</v>
      </c>
      <c r="P26" s="32">
        <v>3.6363636363636362E-2</v>
      </c>
      <c r="Q26" s="32">
        <v>0.1</v>
      </c>
      <c r="R26" s="32">
        <v>3.125E-2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27"/>
      <c r="AG26" s="4" t="s">
        <v>151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x14ac:dyDescent="0.2">
      <c r="A27" s="26" t="s">
        <v>120</v>
      </c>
      <c r="B27" s="32">
        <v>2.1276595744680851E-2</v>
      </c>
      <c r="C27" s="32">
        <v>0</v>
      </c>
      <c r="D27" s="32">
        <v>0</v>
      </c>
      <c r="E27" s="32">
        <v>0</v>
      </c>
      <c r="F27" s="32">
        <v>0.1</v>
      </c>
      <c r="G27" s="32">
        <v>0</v>
      </c>
      <c r="H27" s="32">
        <v>0.22222222222222221</v>
      </c>
      <c r="I27" s="32">
        <v>0</v>
      </c>
      <c r="J27" s="32">
        <v>0</v>
      </c>
      <c r="K27" s="32">
        <v>6.6666666666666666E-2</v>
      </c>
      <c r="L27" s="32">
        <v>0</v>
      </c>
      <c r="M27" s="32">
        <v>0</v>
      </c>
      <c r="N27" s="32">
        <v>8.6956521739130432E-2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2.564102564102564E-2</v>
      </c>
      <c r="AE27" s="32">
        <v>0</v>
      </c>
      <c r="AF27" s="27"/>
      <c r="AG27" s="4" t="s">
        <v>152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x14ac:dyDescent="0.2">
      <c r="A28" s="2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46" x14ac:dyDescent="0.2">
      <c r="A29" s="4" t="s">
        <v>54</v>
      </c>
      <c r="B29" s="6">
        <v>12.737943262411347</v>
      </c>
      <c r="C29" s="7">
        <v>15.4</v>
      </c>
      <c r="D29" s="7">
        <v>19.2</v>
      </c>
      <c r="E29" s="7">
        <v>6</v>
      </c>
      <c r="F29" s="7">
        <v>19.8</v>
      </c>
      <c r="G29" s="7">
        <v>13.4</v>
      </c>
      <c r="H29" s="7">
        <v>29.1</v>
      </c>
      <c r="I29" s="7">
        <v>0</v>
      </c>
      <c r="J29" s="7">
        <v>13.4</v>
      </c>
      <c r="K29" s="7">
        <v>22.5</v>
      </c>
      <c r="L29" s="7">
        <v>0</v>
      </c>
      <c r="M29" s="7">
        <v>12.1</v>
      </c>
      <c r="N29" s="7">
        <v>19.5</v>
      </c>
      <c r="O29" s="7">
        <v>10.8</v>
      </c>
      <c r="P29" s="7">
        <v>12.2</v>
      </c>
      <c r="Q29" s="7">
        <v>17.5</v>
      </c>
      <c r="R29" s="7">
        <v>11.1</v>
      </c>
      <c r="S29" s="7">
        <v>10.9</v>
      </c>
      <c r="T29" s="7">
        <v>10.4</v>
      </c>
      <c r="U29" s="7">
        <v>9</v>
      </c>
      <c r="V29" s="7">
        <v>10.5</v>
      </c>
      <c r="W29" s="7">
        <v>11</v>
      </c>
      <c r="X29" s="7">
        <v>9</v>
      </c>
      <c r="Y29" s="7">
        <v>9</v>
      </c>
      <c r="Z29" s="7">
        <v>0</v>
      </c>
      <c r="AA29" s="7">
        <v>0</v>
      </c>
      <c r="AB29" s="7">
        <v>6.6</v>
      </c>
      <c r="AC29" s="7">
        <v>8.4</v>
      </c>
      <c r="AD29" s="7">
        <v>8.6</v>
      </c>
      <c r="AE29" s="7">
        <v>9.8000000000000007</v>
      </c>
      <c r="AF29" s="4"/>
      <c r="AG29" s="4" t="s">
        <v>85</v>
      </c>
      <c r="AH29" s="4"/>
      <c r="AI29" s="4"/>
    </row>
    <row r="30" spans="1:46" x14ac:dyDescent="0.2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4"/>
      <c r="AH30" s="4"/>
      <c r="AI30" s="4"/>
    </row>
    <row r="31" spans="1:4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4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x14ac:dyDescent="0.2">
      <c r="A33" s="23" t="s">
        <v>162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35"/>
  <sheetViews>
    <sheetView zoomScale="150" zoomScaleNormal="150" zoomScalePageLayoutView="150" workbookViewId="0">
      <pane xSplit="1" topLeftCell="B1" activePane="topRight" state="frozen"/>
      <selection activeCell="B37" sqref="B37"/>
      <selection pane="topRight"/>
    </sheetView>
  </sheetViews>
  <sheetFormatPr baseColWidth="10" defaultRowHeight="14" x14ac:dyDescent="0.2"/>
  <cols>
    <col min="1" max="1" width="45.1640625" style="21" customWidth="1"/>
    <col min="2" max="2" width="10.33203125" style="21" customWidth="1"/>
    <col min="3" max="19" width="7.5" style="21" customWidth="1"/>
    <col min="20" max="20" width="1.33203125" style="21" customWidth="1"/>
    <col min="21" max="21" width="15.6640625" style="21" customWidth="1"/>
    <col min="22" max="16384" width="10.83203125" style="21"/>
  </cols>
  <sheetData>
    <row r="1" spans="1:23" s="19" customFormat="1" ht="140" customHeight="1" x14ac:dyDescent="0.2">
      <c r="A1" s="10" t="s">
        <v>161</v>
      </c>
      <c r="B1" s="17" t="s">
        <v>86</v>
      </c>
      <c r="C1" s="18" t="s">
        <v>97</v>
      </c>
      <c r="D1" s="17" t="s">
        <v>89</v>
      </c>
      <c r="E1" s="17" t="s">
        <v>87</v>
      </c>
      <c r="F1" s="17" t="s">
        <v>90</v>
      </c>
      <c r="G1" s="17" t="s">
        <v>91</v>
      </c>
      <c r="H1" s="17" t="s">
        <v>92</v>
      </c>
      <c r="I1" s="17" t="s">
        <v>93</v>
      </c>
      <c r="J1" s="18" t="s">
        <v>98</v>
      </c>
      <c r="K1" s="17" t="s">
        <v>94</v>
      </c>
      <c r="L1" s="17" t="s">
        <v>88</v>
      </c>
      <c r="M1" s="18" t="s">
        <v>99</v>
      </c>
      <c r="N1" s="17" t="s">
        <v>95</v>
      </c>
      <c r="O1" s="18" t="s">
        <v>100</v>
      </c>
      <c r="P1" s="18" t="s">
        <v>101</v>
      </c>
      <c r="Q1" s="18" t="s">
        <v>102</v>
      </c>
      <c r="R1" s="18" t="s">
        <v>103</v>
      </c>
      <c r="S1" s="17" t="s">
        <v>96</v>
      </c>
      <c r="T1" s="10"/>
      <c r="U1" s="10" t="s">
        <v>37</v>
      </c>
      <c r="V1" s="10"/>
      <c r="W1" s="10"/>
    </row>
    <row r="2" spans="1:23" s="20" customFormat="1" x14ac:dyDescent="0.2">
      <c r="A2" s="12" t="s">
        <v>110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x14ac:dyDescent="0.2">
      <c r="A3" s="1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2">
      <c r="A4" s="4" t="s">
        <v>36</v>
      </c>
      <c r="B4" s="2">
        <v>923179</v>
      </c>
      <c r="C4" s="2">
        <v>9199</v>
      </c>
      <c r="D4" s="2">
        <v>135554</v>
      </c>
      <c r="E4" s="2">
        <v>124848</v>
      </c>
      <c r="F4" s="2">
        <v>1432</v>
      </c>
      <c r="G4" s="2">
        <v>44533</v>
      </c>
      <c r="H4" s="2">
        <v>14528</v>
      </c>
      <c r="I4" s="2">
        <v>7354</v>
      </c>
      <c r="J4" s="2">
        <v>166</v>
      </c>
      <c r="K4" s="2">
        <v>216665</v>
      </c>
      <c r="L4" s="2">
        <v>24769</v>
      </c>
      <c r="M4" s="2">
        <v>28957</v>
      </c>
      <c r="N4" s="2">
        <v>3794</v>
      </c>
      <c r="O4" s="2">
        <v>5830</v>
      </c>
      <c r="P4" s="2">
        <v>34032</v>
      </c>
      <c r="Q4" s="2">
        <v>20459</v>
      </c>
      <c r="R4" s="2">
        <v>1015</v>
      </c>
      <c r="S4" s="2">
        <v>250044</v>
      </c>
      <c r="T4" s="4"/>
      <c r="U4" s="4" t="s">
        <v>105</v>
      </c>
      <c r="V4" s="4"/>
      <c r="W4" s="4"/>
    </row>
    <row r="5" spans="1:23" x14ac:dyDescent="0.2">
      <c r="A5" s="4" t="s">
        <v>39</v>
      </c>
      <c r="B5" s="2">
        <v>134510</v>
      </c>
      <c r="C5" s="2">
        <v>2690</v>
      </c>
      <c r="D5" s="2">
        <v>20020</v>
      </c>
      <c r="E5" s="2">
        <v>13063</v>
      </c>
      <c r="F5" s="2">
        <v>270</v>
      </c>
      <c r="G5" s="2">
        <v>4480</v>
      </c>
      <c r="H5" s="2">
        <v>1805</v>
      </c>
      <c r="I5" s="2">
        <v>2120</v>
      </c>
      <c r="J5" s="2">
        <v>35</v>
      </c>
      <c r="K5" s="2">
        <v>40229</v>
      </c>
      <c r="L5" s="2">
        <v>3743</v>
      </c>
      <c r="M5" s="2">
        <v>2440</v>
      </c>
      <c r="N5" s="2">
        <v>511</v>
      </c>
      <c r="O5" s="2">
        <v>1882</v>
      </c>
      <c r="P5" s="2">
        <v>3729</v>
      </c>
      <c r="Q5" s="2">
        <v>1576</v>
      </c>
      <c r="R5" s="2">
        <v>140</v>
      </c>
      <c r="S5" s="2">
        <v>35777</v>
      </c>
      <c r="T5" s="4"/>
      <c r="U5" s="4" t="s">
        <v>106</v>
      </c>
      <c r="V5" s="4"/>
      <c r="W5" s="4"/>
    </row>
    <row r="6" spans="1:23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4"/>
    </row>
    <row r="7" spans="1:23" x14ac:dyDescent="0.2">
      <c r="A7" s="4" t="s">
        <v>45</v>
      </c>
      <c r="B7" s="2">
        <v>916516</v>
      </c>
      <c r="C7" s="2">
        <v>9084</v>
      </c>
      <c r="D7" s="2">
        <v>134731</v>
      </c>
      <c r="E7" s="2">
        <v>124277</v>
      </c>
      <c r="F7" s="2">
        <v>1420</v>
      </c>
      <c r="G7" s="2">
        <v>44451</v>
      </c>
      <c r="H7" s="2">
        <v>14437</v>
      </c>
      <c r="I7" s="2">
        <v>7058</v>
      </c>
      <c r="J7" s="2">
        <v>159</v>
      </c>
      <c r="K7" s="2">
        <v>214854</v>
      </c>
      <c r="L7" s="2">
        <v>24555</v>
      </c>
      <c r="M7" s="2">
        <v>28812</v>
      </c>
      <c r="N7" s="2">
        <v>3781</v>
      </c>
      <c r="O7" s="2">
        <v>5757</v>
      </c>
      <c r="P7" s="2">
        <v>33839</v>
      </c>
      <c r="Q7" s="2">
        <v>20162</v>
      </c>
      <c r="R7" s="2">
        <v>992</v>
      </c>
      <c r="S7" s="2">
        <v>248147</v>
      </c>
      <c r="T7" s="4"/>
      <c r="U7" s="4" t="s">
        <v>163</v>
      </c>
      <c r="V7" s="4"/>
      <c r="W7" s="4"/>
    </row>
    <row r="8" spans="1:23" x14ac:dyDescent="0.2">
      <c r="A8" s="5" t="s">
        <v>46</v>
      </c>
      <c r="B8" s="9">
        <f>B4-B7</f>
        <v>6663</v>
      </c>
      <c r="C8" s="9">
        <f t="shared" ref="C8:S8" si="0">C4-C7</f>
        <v>115</v>
      </c>
      <c r="D8" s="9">
        <f t="shared" si="0"/>
        <v>823</v>
      </c>
      <c r="E8" s="9">
        <f t="shared" si="0"/>
        <v>571</v>
      </c>
      <c r="F8" s="9">
        <f t="shared" si="0"/>
        <v>12</v>
      </c>
      <c r="G8" s="9">
        <f t="shared" si="0"/>
        <v>82</v>
      </c>
      <c r="H8" s="9">
        <f t="shared" si="0"/>
        <v>91</v>
      </c>
      <c r="I8" s="9">
        <f t="shared" si="0"/>
        <v>296</v>
      </c>
      <c r="J8" s="9">
        <f t="shared" si="0"/>
        <v>7</v>
      </c>
      <c r="K8" s="9">
        <f t="shared" si="0"/>
        <v>1811</v>
      </c>
      <c r="L8" s="9">
        <f t="shared" si="0"/>
        <v>214</v>
      </c>
      <c r="M8" s="9">
        <f t="shared" si="0"/>
        <v>145</v>
      </c>
      <c r="N8" s="9">
        <f t="shared" si="0"/>
        <v>13</v>
      </c>
      <c r="O8" s="9">
        <f t="shared" si="0"/>
        <v>73</v>
      </c>
      <c r="P8" s="9">
        <f t="shared" si="0"/>
        <v>193</v>
      </c>
      <c r="Q8" s="9">
        <f t="shared" si="0"/>
        <v>297</v>
      </c>
      <c r="R8" s="9">
        <f t="shared" si="0"/>
        <v>23</v>
      </c>
      <c r="S8" s="9">
        <f t="shared" si="0"/>
        <v>1897</v>
      </c>
      <c r="T8" s="4"/>
      <c r="U8" s="4"/>
      <c r="V8" s="4"/>
      <c r="W8" s="4"/>
    </row>
    <row r="9" spans="1:23" x14ac:dyDescent="0.2">
      <c r="A9" s="5" t="s">
        <v>38</v>
      </c>
      <c r="B9" s="3">
        <f>B8/B4</f>
        <v>7.21745187011403E-3</v>
      </c>
      <c r="C9" s="3">
        <f t="shared" ref="C9:S9" si="1">C8/C4</f>
        <v>1.2501358843352538E-2</v>
      </c>
      <c r="D9" s="3">
        <f t="shared" si="1"/>
        <v>6.0713811469967688E-3</v>
      </c>
      <c r="E9" s="3">
        <f t="shared" si="1"/>
        <v>4.5735614507240807E-3</v>
      </c>
      <c r="F9" s="3">
        <f t="shared" si="1"/>
        <v>8.3798882681564244E-3</v>
      </c>
      <c r="G9" s="3">
        <f t="shared" si="1"/>
        <v>1.8413311476882313E-3</v>
      </c>
      <c r="H9" s="3">
        <f t="shared" si="1"/>
        <v>6.2637665198237887E-3</v>
      </c>
      <c r="I9" s="3">
        <f t="shared" si="1"/>
        <v>4.0250203970628229E-2</v>
      </c>
      <c r="J9" s="3">
        <f t="shared" si="1"/>
        <v>4.2168674698795178E-2</v>
      </c>
      <c r="K9" s="3">
        <f t="shared" si="1"/>
        <v>8.358525834814114E-3</v>
      </c>
      <c r="L9" s="3">
        <f t="shared" si="1"/>
        <v>8.6398320481246727E-3</v>
      </c>
      <c r="M9" s="3">
        <f t="shared" si="1"/>
        <v>5.0074248022930548E-3</v>
      </c>
      <c r="N9" s="3">
        <f t="shared" si="1"/>
        <v>3.4264628360569319E-3</v>
      </c>
      <c r="O9" s="3">
        <f t="shared" si="1"/>
        <v>1.2521440823327616E-2</v>
      </c>
      <c r="P9" s="3">
        <f t="shared" si="1"/>
        <v>5.6711330512458861E-3</v>
      </c>
      <c r="Q9" s="3">
        <f t="shared" si="1"/>
        <v>1.4516838555159098E-2</v>
      </c>
      <c r="R9" s="3">
        <f t="shared" si="1"/>
        <v>2.2660098522167486E-2</v>
      </c>
      <c r="S9" s="3">
        <f t="shared" si="1"/>
        <v>7.5866647470045276E-3</v>
      </c>
      <c r="T9" s="4"/>
      <c r="U9" s="4"/>
      <c r="V9" s="4"/>
      <c r="W9" s="4"/>
    </row>
    <row r="10" spans="1:23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"/>
      <c r="U10" s="4"/>
      <c r="V10" s="4"/>
      <c r="W10" s="4"/>
    </row>
    <row r="11" spans="1:23" x14ac:dyDescent="0.2">
      <c r="A11" s="4" t="s">
        <v>41</v>
      </c>
      <c r="B11" s="2">
        <v>3162</v>
      </c>
      <c r="C11" s="2">
        <v>56</v>
      </c>
      <c r="D11" s="2">
        <v>348</v>
      </c>
      <c r="E11" s="2">
        <v>248</v>
      </c>
      <c r="F11" s="2">
        <v>4</v>
      </c>
      <c r="G11" s="2">
        <v>31</v>
      </c>
      <c r="H11" s="2">
        <v>42</v>
      </c>
      <c r="I11" s="2">
        <v>157</v>
      </c>
      <c r="J11" s="2">
        <v>3</v>
      </c>
      <c r="K11" s="2">
        <v>934</v>
      </c>
      <c r="L11" s="2">
        <v>110</v>
      </c>
      <c r="M11" s="2">
        <v>56</v>
      </c>
      <c r="N11" s="2">
        <v>7</v>
      </c>
      <c r="O11" s="2">
        <v>43</v>
      </c>
      <c r="P11" s="2">
        <v>86</v>
      </c>
      <c r="Q11" s="2">
        <v>129</v>
      </c>
      <c r="R11" s="2">
        <v>7</v>
      </c>
      <c r="S11" s="2">
        <v>901</v>
      </c>
      <c r="T11" s="4"/>
      <c r="U11" s="4" t="s">
        <v>108</v>
      </c>
      <c r="V11" s="4"/>
      <c r="W11" s="4"/>
    </row>
    <row r="12" spans="1:23" x14ac:dyDescent="0.2">
      <c r="A12" s="4" t="s">
        <v>43</v>
      </c>
      <c r="B12" s="2">
        <v>2162</v>
      </c>
      <c r="C12" s="2">
        <v>50</v>
      </c>
      <c r="D12" s="2">
        <v>144</v>
      </c>
      <c r="E12" s="2">
        <v>158</v>
      </c>
      <c r="F12" s="2">
        <v>2</v>
      </c>
      <c r="G12" s="2">
        <v>22</v>
      </c>
      <c r="H12" s="2">
        <v>37</v>
      </c>
      <c r="I12" s="2">
        <v>137</v>
      </c>
      <c r="J12" s="2">
        <v>2</v>
      </c>
      <c r="K12" s="2">
        <v>695</v>
      </c>
      <c r="L12" s="2">
        <v>87</v>
      </c>
      <c r="M12" s="2">
        <v>22</v>
      </c>
      <c r="N12" s="2">
        <v>7</v>
      </c>
      <c r="O12" s="2">
        <v>38</v>
      </c>
      <c r="P12" s="2">
        <v>44</v>
      </c>
      <c r="Q12" s="2">
        <v>78</v>
      </c>
      <c r="R12" s="2">
        <v>5</v>
      </c>
      <c r="S12" s="2">
        <v>634</v>
      </c>
      <c r="T12" s="4"/>
      <c r="U12" s="4" t="s">
        <v>107</v>
      </c>
      <c r="V12" s="4"/>
      <c r="W12" s="4"/>
    </row>
    <row r="13" spans="1:23" x14ac:dyDescent="0.2">
      <c r="A13" s="5" t="s">
        <v>55</v>
      </c>
      <c r="B13" s="3">
        <f>B11/B8</f>
        <v>0.47456100855470507</v>
      </c>
      <c r="C13" s="3">
        <f t="shared" ref="C13:S13" si="2">C11/C8</f>
        <v>0.48695652173913045</v>
      </c>
      <c r="D13" s="3">
        <f t="shared" si="2"/>
        <v>0.42284325637910086</v>
      </c>
      <c r="E13" s="3">
        <f t="shared" si="2"/>
        <v>0.43432574430823118</v>
      </c>
      <c r="F13" s="3">
        <f t="shared" si="2"/>
        <v>0.33333333333333331</v>
      </c>
      <c r="G13" s="3">
        <f t="shared" si="2"/>
        <v>0.37804878048780488</v>
      </c>
      <c r="H13" s="3">
        <f t="shared" si="2"/>
        <v>0.46153846153846156</v>
      </c>
      <c r="I13" s="3">
        <f t="shared" si="2"/>
        <v>0.53040540540540537</v>
      </c>
      <c r="J13" s="3">
        <f t="shared" si="2"/>
        <v>0.42857142857142855</v>
      </c>
      <c r="K13" s="3">
        <f t="shared" si="2"/>
        <v>0.51573716178906681</v>
      </c>
      <c r="L13" s="3">
        <f t="shared" si="2"/>
        <v>0.51401869158878499</v>
      </c>
      <c r="M13" s="3">
        <f t="shared" si="2"/>
        <v>0.38620689655172413</v>
      </c>
      <c r="N13" s="3">
        <f t="shared" si="2"/>
        <v>0.53846153846153844</v>
      </c>
      <c r="O13" s="3">
        <f t="shared" si="2"/>
        <v>0.58904109589041098</v>
      </c>
      <c r="P13" s="3">
        <f t="shared" si="2"/>
        <v>0.44559585492227977</v>
      </c>
      <c r="Q13" s="3">
        <f t="shared" si="2"/>
        <v>0.43434343434343436</v>
      </c>
      <c r="R13" s="3">
        <f t="shared" si="2"/>
        <v>0.30434782608695654</v>
      </c>
      <c r="S13" s="3">
        <f t="shared" si="2"/>
        <v>0.47496046389035318</v>
      </c>
      <c r="T13" s="4"/>
      <c r="U13" s="4"/>
      <c r="V13" s="4"/>
      <c r="W13" s="4"/>
    </row>
    <row r="14" spans="1:23" s="22" customFormat="1" x14ac:dyDescent="0.2">
      <c r="A14" s="5" t="s">
        <v>53</v>
      </c>
      <c r="B14" s="3">
        <f>B12/B8</f>
        <v>0.32447846315473511</v>
      </c>
      <c r="C14" s="3">
        <f t="shared" ref="C14:S14" si="3">C12/C8</f>
        <v>0.43478260869565216</v>
      </c>
      <c r="D14" s="3">
        <f t="shared" si="3"/>
        <v>0.17496962332928312</v>
      </c>
      <c r="E14" s="3">
        <f t="shared" si="3"/>
        <v>0.27670753064798598</v>
      </c>
      <c r="F14" s="3">
        <f t="shared" si="3"/>
        <v>0.16666666666666666</v>
      </c>
      <c r="G14" s="3">
        <f t="shared" si="3"/>
        <v>0.26829268292682928</v>
      </c>
      <c r="H14" s="3">
        <f t="shared" si="3"/>
        <v>0.40659340659340659</v>
      </c>
      <c r="I14" s="3">
        <f t="shared" si="3"/>
        <v>0.46283783783783783</v>
      </c>
      <c r="J14" s="3">
        <f t="shared" si="3"/>
        <v>0.2857142857142857</v>
      </c>
      <c r="K14" s="3">
        <f t="shared" si="3"/>
        <v>0.3837658752070679</v>
      </c>
      <c r="L14" s="3">
        <f t="shared" si="3"/>
        <v>0.40654205607476634</v>
      </c>
      <c r="M14" s="3">
        <f t="shared" si="3"/>
        <v>0.15172413793103448</v>
      </c>
      <c r="N14" s="3">
        <f t="shared" si="3"/>
        <v>0.53846153846153844</v>
      </c>
      <c r="O14" s="3">
        <f t="shared" si="3"/>
        <v>0.52054794520547942</v>
      </c>
      <c r="P14" s="3">
        <f t="shared" si="3"/>
        <v>0.22797927461139897</v>
      </c>
      <c r="Q14" s="3">
        <f t="shared" si="3"/>
        <v>0.26262626262626265</v>
      </c>
      <c r="R14" s="3">
        <f t="shared" si="3"/>
        <v>0.21739130434782608</v>
      </c>
      <c r="S14" s="3">
        <f t="shared" si="3"/>
        <v>0.33421191354770691</v>
      </c>
      <c r="T14" s="5"/>
      <c r="U14" s="5"/>
      <c r="V14" s="5"/>
      <c r="W14" s="5"/>
    </row>
    <row r="15" spans="1:23" s="22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5"/>
      <c r="V15" s="5"/>
      <c r="W15" s="5"/>
    </row>
    <row r="16" spans="1:23" x14ac:dyDescent="0.2">
      <c r="A16" s="4" t="s">
        <v>49</v>
      </c>
      <c r="B16" s="2">
        <v>136</v>
      </c>
      <c r="C16" s="2">
        <v>3</v>
      </c>
      <c r="D16" s="2">
        <v>29</v>
      </c>
      <c r="E16" s="2">
        <v>13</v>
      </c>
      <c r="F16" s="2">
        <v>1</v>
      </c>
      <c r="G16" s="2">
        <v>0</v>
      </c>
      <c r="H16" s="2">
        <v>1</v>
      </c>
      <c r="I16" s="2">
        <v>4</v>
      </c>
      <c r="J16" s="2">
        <v>0</v>
      </c>
      <c r="K16" s="2">
        <v>32</v>
      </c>
      <c r="L16" s="2">
        <v>7</v>
      </c>
      <c r="M16" s="2">
        <v>1</v>
      </c>
      <c r="N16" s="2">
        <v>0</v>
      </c>
      <c r="O16" s="2">
        <v>0</v>
      </c>
      <c r="P16" s="2">
        <v>4</v>
      </c>
      <c r="Q16" s="2">
        <v>4</v>
      </c>
      <c r="R16" s="2">
        <v>1</v>
      </c>
      <c r="S16" s="2">
        <v>36</v>
      </c>
      <c r="T16" s="4"/>
      <c r="U16" s="4" t="s">
        <v>104</v>
      </c>
      <c r="V16" s="4"/>
      <c r="W16" s="4"/>
    </row>
    <row r="17" spans="1:31" x14ac:dyDescent="0.2">
      <c r="A17" s="4" t="s">
        <v>50</v>
      </c>
      <c r="B17" s="2">
        <v>3365</v>
      </c>
      <c r="C17" s="2">
        <v>56</v>
      </c>
      <c r="D17" s="2">
        <v>446</v>
      </c>
      <c r="E17" s="2">
        <v>310</v>
      </c>
      <c r="F17" s="2">
        <v>7</v>
      </c>
      <c r="G17" s="2">
        <v>51</v>
      </c>
      <c r="H17" s="2">
        <v>48</v>
      </c>
      <c r="I17" s="2">
        <v>135</v>
      </c>
      <c r="J17" s="2">
        <v>4</v>
      </c>
      <c r="K17" s="2">
        <v>845</v>
      </c>
      <c r="L17" s="2">
        <v>97</v>
      </c>
      <c r="M17" s="2">
        <v>88</v>
      </c>
      <c r="N17" s="2">
        <v>6</v>
      </c>
      <c r="O17" s="2">
        <v>30</v>
      </c>
      <c r="P17" s="2">
        <v>103</v>
      </c>
      <c r="Q17" s="2">
        <v>164</v>
      </c>
      <c r="R17" s="2">
        <v>15</v>
      </c>
      <c r="S17" s="2">
        <v>960</v>
      </c>
      <c r="T17" s="4"/>
      <c r="U17" s="4" t="s">
        <v>164</v>
      </c>
      <c r="V17" s="4"/>
      <c r="W17" s="4"/>
    </row>
    <row r="18" spans="1:3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"/>
      <c r="U18" s="4"/>
      <c r="V18" s="4"/>
      <c r="W18" s="4"/>
    </row>
    <row r="19" spans="1:31" x14ac:dyDescent="0.2">
      <c r="A19" s="4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4"/>
      <c r="V19" s="4"/>
      <c r="W19" s="4"/>
    </row>
    <row r="20" spans="1:31" x14ac:dyDescent="0.2">
      <c r="A20" s="26" t="s">
        <v>113</v>
      </c>
      <c r="B20" s="32">
        <v>0.20231127119915954</v>
      </c>
      <c r="C20" s="32">
        <v>7.8260869565217397E-2</v>
      </c>
      <c r="D20" s="32">
        <v>0.17132442284325639</v>
      </c>
      <c r="E20" s="32">
        <v>0.26970227670753066</v>
      </c>
      <c r="F20" s="32">
        <v>8.3333333333333315E-2</v>
      </c>
      <c r="G20" s="32">
        <v>0.24390243902439024</v>
      </c>
      <c r="H20" s="32">
        <v>0.27472527472527475</v>
      </c>
      <c r="I20" s="32">
        <v>9.1216216216216214E-2</v>
      </c>
      <c r="J20" s="32">
        <v>0.14285714285714285</v>
      </c>
      <c r="K20" s="32">
        <v>0.21203754831584759</v>
      </c>
      <c r="L20" s="32">
        <v>0.19626168224299065</v>
      </c>
      <c r="M20" s="32">
        <v>0.31034482758620691</v>
      </c>
      <c r="N20" s="32">
        <v>7.6923076923076927E-2</v>
      </c>
      <c r="O20" s="32">
        <v>0.15068493150684931</v>
      </c>
      <c r="P20" s="32">
        <v>0.27461139896373055</v>
      </c>
      <c r="Q20" s="32">
        <v>0.11784511784511785</v>
      </c>
      <c r="R20" s="32">
        <v>0.17391304347826086</v>
      </c>
      <c r="S20" s="32">
        <v>0.20822351080653664</v>
      </c>
      <c r="T20" s="22"/>
      <c r="U20" s="4" t="s">
        <v>153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">
      <c r="A21" s="26" t="s">
        <v>114</v>
      </c>
      <c r="B21" s="32">
        <v>0.30046525589073991</v>
      </c>
      <c r="C21" s="32">
        <v>0.25217391304347825</v>
      </c>
      <c r="D21" s="32">
        <v>0.22114216281895505</v>
      </c>
      <c r="E21" s="32">
        <v>0.34500875656742558</v>
      </c>
      <c r="F21" s="32">
        <v>0.33333333333333326</v>
      </c>
      <c r="G21" s="32">
        <v>0.46341463414634149</v>
      </c>
      <c r="H21" s="32">
        <v>0.36263736263736263</v>
      </c>
      <c r="I21" s="32">
        <v>0.26689189189189189</v>
      </c>
      <c r="J21" s="32">
        <v>0.5714285714285714</v>
      </c>
      <c r="K21" s="32">
        <v>0.32909994478188848</v>
      </c>
      <c r="L21" s="32">
        <v>0.32710280373831774</v>
      </c>
      <c r="M21" s="32">
        <v>0.24137931034482757</v>
      </c>
      <c r="N21" s="32">
        <v>0.15384615384615385</v>
      </c>
      <c r="O21" s="32">
        <v>0.42465753424657537</v>
      </c>
      <c r="P21" s="32">
        <v>0.30051813471502592</v>
      </c>
      <c r="Q21" s="32">
        <v>0.22895622895622897</v>
      </c>
      <c r="R21" s="32">
        <v>0.17391304347826086</v>
      </c>
      <c r="S21" s="32">
        <v>0.30152872957301002</v>
      </c>
      <c r="T21" s="22"/>
      <c r="U21" s="4" t="s">
        <v>154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">
      <c r="A22" s="26" t="s">
        <v>115</v>
      </c>
      <c r="B22" s="32">
        <v>0.3010655860723398</v>
      </c>
      <c r="C22" s="32">
        <v>0.39130434782608697</v>
      </c>
      <c r="D22" s="32">
        <v>0.31834750911300119</v>
      </c>
      <c r="E22" s="32">
        <v>0.2521891418563923</v>
      </c>
      <c r="F22" s="32">
        <v>0</v>
      </c>
      <c r="G22" s="32">
        <v>0.2073170731707317</v>
      </c>
      <c r="H22" s="32">
        <v>0.25274725274725274</v>
      </c>
      <c r="I22" s="32">
        <v>0.33108108108108103</v>
      </c>
      <c r="J22" s="32">
        <v>0.14285714285714285</v>
      </c>
      <c r="K22" s="32">
        <v>0.29265599116510216</v>
      </c>
      <c r="L22" s="32">
        <v>0.29906542056074764</v>
      </c>
      <c r="M22" s="32">
        <v>0.27586206896551724</v>
      </c>
      <c r="N22" s="32">
        <v>0.53846153846153844</v>
      </c>
      <c r="O22" s="32">
        <v>0.26027397260273971</v>
      </c>
      <c r="P22" s="32">
        <v>0.27979274611398963</v>
      </c>
      <c r="Q22" s="32">
        <v>0.35016835016835018</v>
      </c>
      <c r="R22" s="32">
        <v>0.43478260869565216</v>
      </c>
      <c r="S22" s="32">
        <v>0.30996309963099633</v>
      </c>
      <c r="T22" s="22"/>
      <c r="U22" s="4" t="s">
        <v>155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">
      <c r="A23" s="26" t="s">
        <v>116</v>
      </c>
      <c r="B23" s="32">
        <v>9.9954975236380014E-2</v>
      </c>
      <c r="C23" s="32">
        <v>0.11304347826086956</v>
      </c>
      <c r="D23" s="32">
        <v>0.13973268529769137</v>
      </c>
      <c r="E23" s="32">
        <v>5.2539404553415062E-2</v>
      </c>
      <c r="F23" s="32">
        <v>0.16666666666666663</v>
      </c>
      <c r="G23" s="32">
        <v>7.3170731707317069E-2</v>
      </c>
      <c r="H23" s="32">
        <v>4.3956043956043959E-2</v>
      </c>
      <c r="I23" s="32">
        <v>0.13175675675675674</v>
      </c>
      <c r="J23" s="32">
        <v>0</v>
      </c>
      <c r="K23" s="32">
        <v>8.5588072887907221E-2</v>
      </c>
      <c r="L23" s="32">
        <v>0.10747663551401869</v>
      </c>
      <c r="M23" s="32">
        <v>8.9655172413793102E-2</v>
      </c>
      <c r="N23" s="32">
        <v>7.6923076923076927E-2</v>
      </c>
      <c r="O23" s="32">
        <v>9.5890410958904104E-2</v>
      </c>
      <c r="P23" s="32">
        <v>0.10880829015544041</v>
      </c>
      <c r="Q23" s="32">
        <v>0.11784511784511785</v>
      </c>
      <c r="R23" s="32">
        <v>0.13043478260869565</v>
      </c>
      <c r="S23" s="32">
        <v>0.10490247759620454</v>
      </c>
      <c r="T23" s="22"/>
      <c r="U23" s="4" t="s">
        <v>156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">
      <c r="A24" s="26" t="s">
        <v>117</v>
      </c>
      <c r="B24" s="32">
        <v>4.8026414527990398E-2</v>
      </c>
      <c r="C24" s="32">
        <v>7.8260869565217397E-2</v>
      </c>
      <c r="D24" s="32">
        <v>8.0194410692588092E-2</v>
      </c>
      <c r="E24" s="32">
        <v>3.5026269702276708E-2</v>
      </c>
      <c r="F24" s="32">
        <v>0.16666666666666663</v>
      </c>
      <c r="G24" s="32">
        <v>1.2195121951219513E-2</v>
      </c>
      <c r="H24" s="32">
        <v>2.197802197802198E-2</v>
      </c>
      <c r="I24" s="32">
        <v>8.4459459459459457E-2</v>
      </c>
      <c r="J24" s="32">
        <v>0.14285714285714285</v>
      </c>
      <c r="K24" s="32">
        <v>3.8652678078409719E-2</v>
      </c>
      <c r="L24" s="32">
        <v>2.8037383177570093E-2</v>
      </c>
      <c r="M24" s="32">
        <v>4.8275862068965517E-2</v>
      </c>
      <c r="N24" s="32">
        <v>0.15384615384615385</v>
      </c>
      <c r="O24" s="32">
        <v>2.7397260273972601E-2</v>
      </c>
      <c r="P24" s="32">
        <v>2.5906735751295335E-2</v>
      </c>
      <c r="Q24" s="32">
        <v>7.7441077441077436E-2</v>
      </c>
      <c r="R24" s="32">
        <v>8.6956521739130432E-2</v>
      </c>
      <c r="S24" s="32">
        <v>4.0590405904059039E-2</v>
      </c>
      <c r="T24" s="22"/>
      <c r="U24" s="4" t="s">
        <v>157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">
      <c r="A25" s="26" t="s">
        <v>118</v>
      </c>
      <c r="B25" s="32">
        <v>3.4218820351193155E-2</v>
      </c>
      <c r="C25" s="32">
        <v>6.0869565217391307E-2</v>
      </c>
      <c r="D25" s="32">
        <v>5.7108140947752128E-2</v>
      </c>
      <c r="E25" s="32">
        <v>3.1523642732049037E-2</v>
      </c>
      <c r="F25" s="32">
        <v>0.25</v>
      </c>
      <c r="G25" s="32">
        <v>0</v>
      </c>
      <c r="H25" s="32">
        <v>4.3956043956043959E-2</v>
      </c>
      <c r="I25" s="32">
        <v>5.7432432432432436E-2</v>
      </c>
      <c r="J25" s="32">
        <v>0</v>
      </c>
      <c r="K25" s="32">
        <v>2.9817780231916068E-2</v>
      </c>
      <c r="L25" s="32">
        <v>3.7383177570093455E-2</v>
      </c>
      <c r="M25" s="32">
        <v>2.0689655172413793E-2</v>
      </c>
      <c r="N25" s="32">
        <v>0</v>
      </c>
      <c r="O25" s="32">
        <v>4.1095890410958902E-2</v>
      </c>
      <c r="P25" s="32">
        <v>1.0362694300518137E-2</v>
      </c>
      <c r="Q25" s="32">
        <v>4.7138047138047139E-2</v>
      </c>
      <c r="R25" s="32">
        <v>0</v>
      </c>
      <c r="S25" s="32">
        <v>2.5303110173958879E-2</v>
      </c>
      <c r="T25" s="22"/>
      <c r="U25" s="4" t="s">
        <v>158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">
      <c r="A26" s="26" t="s">
        <v>119</v>
      </c>
      <c r="B26" s="32">
        <v>8.7047876331982597E-3</v>
      </c>
      <c r="C26" s="32">
        <v>8.6956521739130436E-3</v>
      </c>
      <c r="D26" s="32">
        <v>1.0935601458080195E-2</v>
      </c>
      <c r="E26" s="32">
        <v>8.7565674255691769E-3</v>
      </c>
      <c r="F26" s="32">
        <v>0</v>
      </c>
      <c r="G26" s="32">
        <v>0</v>
      </c>
      <c r="H26" s="32">
        <v>0</v>
      </c>
      <c r="I26" s="32">
        <v>2.364864864864865E-2</v>
      </c>
      <c r="J26" s="32">
        <v>0</v>
      </c>
      <c r="K26" s="32">
        <v>7.178354500276091E-3</v>
      </c>
      <c r="L26" s="32">
        <v>4.6728971962616819E-3</v>
      </c>
      <c r="M26" s="32">
        <v>1.3793103448275864E-2</v>
      </c>
      <c r="N26" s="32">
        <v>0</v>
      </c>
      <c r="O26" s="32">
        <v>0</v>
      </c>
      <c r="P26" s="32">
        <v>0</v>
      </c>
      <c r="Q26" s="32">
        <v>2.3569023569023569E-2</v>
      </c>
      <c r="R26" s="32">
        <v>0</v>
      </c>
      <c r="S26" s="32">
        <v>6.8529256721138639E-3</v>
      </c>
      <c r="T26" s="22"/>
      <c r="U26" s="4" t="s">
        <v>109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">
      <c r="A27" s="26" t="s">
        <v>120</v>
      </c>
      <c r="B27" s="32">
        <v>5.252889088998949E-3</v>
      </c>
      <c r="C27" s="32">
        <v>1.7391304347826087E-2</v>
      </c>
      <c r="D27" s="32">
        <v>1.215066828675577E-3</v>
      </c>
      <c r="E27" s="32">
        <v>5.2539404553415062E-3</v>
      </c>
      <c r="F27" s="32">
        <v>0</v>
      </c>
      <c r="G27" s="32">
        <v>0</v>
      </c>
      <c r="H27" s="32">
        <v>0</v>
      </c>
      <c r="I27" s="32">
        <v>1.3513513513513513E-2</v>
      </c>
      <c r="J27" s="32">
        <v>0</v>
      </c>
      <c r="K27" s="32">
        <v>4.9696300386526783E-3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3.7037037037037035E-2</v>
      </c>
      <c r="R27" s="32">
        <v>0</v>
      </c>
      <c r="S27" s="32">
        <v>2.635740643120717E-3</v>
      </c>
      <c r="T27" s="22"/>
      <c r="U27" s="4" t="s">
        <v>166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">
      <c r="A28" s="2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4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">
      <c r="A29" s="4" t="s">
        <v>54</v>
      </c>
      <c r="B29" s="6">
        <v>8.3000000000000007</v>
      </c>
      <c r="C29" s="7">
        <v>11.1</v>
      </c>
      <c r="D29" s="7">
        <v>9.9</v>
      </c>
      <c r="E29" s="7">
        <v>7</v>
      </c>
      <c r="F29" s="7">
        <v>14.4</v>
      </c>
      <c r="G29" s="7">
        <v>5.4</v>
      </c>
      <c r="H29" s="7">
        <v>6.6</v>
      </c>
      <c r="I29" s="7">
        <v>11.5</v>
      </c>
      <c r="J29" s="7">
        <v>7.4</v>
      </c>
      <c r="K29" s="7">
        <v>7.7</v>
      </c>
      <c r="L29" s="7">
        <v>7.8</v>
      </c>
      <c r="M29" s="7">
        <v>7.6</v>
      </c>
      <c r="N29" s="7">
        <v>9.6</v>
      </c>
      <c r="O29" s="7">
        <v>7.7</v>
      </c>
      <c r="P29" s="7">
        <v>6.6</v>
      </c>
      <c r="Q29" s="7">
        <v>11.9</v>
      </c>
      <c r="R29" s="7">
        <v>8.5</v>
      </c>
      <c r="S29" s="7">
        <v>7.9</v>
      </c>
      <c r="T29" s="4"/>
      <c r="U29" s="4" t="s">
        <v>165</v>
      </c>
      <c r="V29" s="4"/>
      <c r="W29" s="4"/>
    </row>
    <row r="30" spans="1:31" x14ac:dyDescent="0.2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"/>
      <c r="U30" s="4"/>
      <c r="V30" s="4"/>
      <c r="W30" s="4"/>
    </row>
    <row r="31" spans="1:31" x14ac:dyDescent="0.2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"/>
      <c r="U31" s="4"/>
      <c r="V31" s="4"/>
      <c r="W31" s="4"/>
    </row>
    <row r="32" spans="1:3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35" customFormat="1" ht="16" x14ac:dyDescent="0.2">
      <c r="A33" s="23" t="s">
        <v>162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customFormat="1" ht="16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 x14ac:dyDescent="0.2">
      <c r="B35" s="28"/>
    </row>
  </sheetData>
  <phoneticPr fontId="1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Alle Gerichte</vt:lpstr>
      <vt:lpstr>Amtsgericht</vt:lpstr>
      <vt:lpstr>Landgericht insgesamt</vt:lpstr>
      <vt:lpstr>Landgericht Erstinstanz</vt:lpstr>
      <vt:lpstr>Landgericht Berufung</vt:lpstr>
      <vt:lpstr>Oberlandesgericht</vt:lpstr>
      <vt:lpstr>Sachgebiete (AG)</vt:lpstr>
    </vt:vector>
  </TitlesOfParts>
  <Manager/>
  <Company>Münchener Ausbildung zum Wirtschaftsmediator</Company>
  <LinksUpToDate>false</LinksUpToDate>
  <SharedDoc>false</SharedDoc>
  <HyperlinkBase>http://www.mediatorenausbildung.org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Güterichterstatistik 2014</dc:title>
  <dc:subject/>
  <dc:creator>Martin Fries</dc:creator>
  <cp:keywords/>
  <dc:description/>
  <cp:lastModifiedBy>Martin Fries</cp:lastModifiedBy>
  <cp:lastPrinted>2016-02-26T20:27:05Z</cp:lastPrinted>
  <dcterms:created xsi:type="dcterms:W3CDTF">2016-01-09T13:45:30Z</dcterms:created>
  <dcterms:modified xsi:type="dcterms:W3CDTF">2019-09-27T06:52:29Z</dcterms:modified>
  <cp:category/>
</cp:coreProperties>
</file>