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tin/Desktop/"/>
    </mc:Choice>
  </mc:AlternateContent>
  <xr:revisionPtr revIDLastSave="0" documentId="13_ncr:1_{153601AE-C720-C74F-93D7-FE26311A3957}" xr6:coauthVersionLast="46" xr6:coauthVersionMax="46" xr10:uidLastSave="{00000000-0000-0000-0000-000000000000}"/>
  <bookViews>
    <workbookView xWindow="0" yWindow="500" windowWidth="28800" windowHeight="17460" tabRatio="678" xr2:uid="{00000000-000D-0000-FFFF-FFFF00000000}"/>
  </bookViews>
  <sheets>
    <sheet name="Alle Gerichte" sheetId="7" r:id="rId1"/>
    <sheet name="Amtsgericht" sheetId="1" r:id="rId2"/>
    <sheet name="Landgericht insgesamt" sheetId="6" r:id="rId3"/>
    <sheet name="Landgericht Erstinstanz" sheetId="5" r:id="rId4"/>
    <sheet name="Landgericht Berufung" sheetId="2" r:id="rId5"/>
    <sheet name="Oberlandesgericht" sheetId="3" r:id="rId6"/>
    <sheet name="Sachgebiete (AG)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3" l="1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B46" i="3"/>
  <c r="B47" i="3"/>
  <c r="B48" i="3"/>
  <c r="B49" i="3"/>
  <c r="B50" i="3"/>
  <c r="B51" i="3"/>
  <c r="B52" i="3"/>
  <c r="B45" i="3"/>
  <c r="B8" i="1" l="1"/>
  <c r="B14" i="1" s="1"/>
  <c r="B8" i="5"/>
  <c r="B14" i="5" s="1"/>
  <c r="B8" i="2"/>
  <c r="B13" i="2" s="1"/>
  <c r="B8" i="3"/>
  <c r="B14" i="3" s="1"/>
  <c r="B4" i="6"/>
  <c r="B7" i="6"/>
  <c r="L8" i="3"/>
  <c r="L9" i="3" s="1"/>
  <c r="M8" i="3"/>
  <c r="M13" i="3" s="1"/>
  <c r="N8" i="3"/>
  <c r="N14" i="3" s="1"/>
  <c r="O8" i="3"/>
  <c r="O13" i="3" s="1"/>
  <c r="P8" i="3"/>
  <c r="P9" i="3" s="1"/>
  <c r="Q8" i="3"/>
  <c r="Q9" i="3" s="1"/>
  <c r="R8" i="3"/>
  <c r="R14" i="3" s="1"/>
  <c r="S8" i="3"/>
  <c r="S14" i="3" s="1"/>
  <c r="T8" i="3"/>
  <c r="T9" i="3" s="1"/>
  <c r="U8" i="3"/>
  <c r="U14" i="3" s="1"/>
  <c r="V8" i="3"/>
  <c r="V14" i="3" s="1"/>
  <c r="W8" i="3"/>
  <c r="W9" i="3" s="1"/>
  <c r="X8" i="3"/>
  <c r="X9" i="3" s="1"/>
  <c r="Y8" i="3"/>
  <c r="Y9" i="3" s="1"/>
  <c r="Z8" i="3"/>
  <c r="Z14" i="3" s="1"/>
  <c r="AA8" i="3"/>
  <c r="AA14" i="3" s="1"/>
  <c r="L14" i="3"/>
  <c r="W14" i="3"/>
  <c r="C4" i="7"/>
  <c r="C29" i="7" s="1"/>
  <c r="D4" i="7"/>
  <c r="D29" i="7" s="1"/>
  <c r="E4" i="7"/>
  <c r="E29" i="7" s="1"/>
  <c r="F4" i="7"/>
  <c r="F29" i="7" s="1"/>
  <c r="G4" i="7"/>
  <c r="G29" i="7" s="1"/>
  <c r="H4" i="7"/>
  <c r="H29" i="7" s="1"/>
  <c r="I4" i="7"/>
  <c r="I29" i="7" s="1"/>
  <c r="J4" i="7"/>
  <c r="J29" i="7" s="1"/>
  <c r="K4" i="7"/>
  <c r="K29" i="7" s="1"/>
  <c r="L4" i="7"/>
  <c r="L29" i="7" s="1"/>
  <c r="M4" i="7"/>
  <c r="M29" i="7" s="1"/>
  <c r="N4" i="7"/>
  <c r="N29" i="7" s="1"/>
  <c r="O4" i="7"/>
  <c r="O29" i="7" s="1"/>
  <c r="P4" i="7"/>
  <c r="P29" i="7" s="1"/>
  <c r="Q4" i="7"/>
  <c r="Q29" i="7" s="1"/>
  <c r="R4" i="7"/>
  <c r="R29" i="7" s="1"/>
  <c r="S4" i="7"/>
  <c r="S29" i="7" s="1"/>
  <c r="T4" i="7"/>
  <c r="T29" i="7" s="1"/>
  <c r="U4" i="7"/>
  <c r="U29" i="7" s="1"/>
  <c r="V4" i="7"/>
  <c r="V29" i="7" s="1"/>
  <c r="W4" i="7"/>
  <c r="W29" i="7" s="1"/>
  <c r="X4" i="7"/>
  <c r="X29" i="7" s="1"/>
  <c r="Y4" i="7"/>
  <c r="Y29" i="7" s="1"/>
  <c r="Z4" i="7"/>
  <c r="Z29" i="7" s="1"/>
  <c r="AA4" i="7"/>
  <c r="AA29" i="7" s="1"/>
  <c r="AB4" i="7"/>
  <c r="AB29" i="7" s="1"/>
  <c r="AC4" i="7"/>
  <c r="AC29" i="7" s="1"/>
  <c r="AD4" i="7"/>
  <c r="AD29" i="7" s="1"/>
  <c r="AE4" i="7"/>
  <c r="AE29" i="7" s="1"/>
  <c r="B4" i="7"/>
  <c r="B29" i="7" s="1"/>
  <c r="S8" i="4"/>
  <c r="S13" i="4" s="1"/>
  <c r="C8" i="4"/>
  <c r="C13" i="4" s="1"/>
  <c r="D8" i="4"/>
  <c r="D13" i="4" s="1"/>
  <c r="E8" i="4"/>
  <c r="E13" i="4" s="1"/>
  <c r="F8" i="4"/>
  <c r="F13" i="4" s="1"/>
  <c r="G8" i="4"/>
  <c r="G9" i="4" s="1"/>
  <c r="H8" i="4"/>
  <c r="H13" i="4" s="1"/>
  <c r="I8" i="4"/>
  <c r="I13" i="4" s="1"/>
  <c r="J8" i="4"/>
  <c r="J13" i="4" s="1"/>
  <c r="K8" i="4"/>
  <c r="K13" i="4" s="1"/>
  <c r="L8" i="4"/>
  <c r="L13" i="4" s="1"/>
  <c r="M8" i="4"/>
  <c r="M13" i="4" s="1"/>
  <c r="N8" i="4"/>
  <c r="N13" i="4" s="1"/>
  <c r="O8" i="4"/>
  <c r="O9" i="4" s="1"/>
  <c r="P8" i="4"/>
  <c r="P13" i="4" s="1"/>
  <c r="Q8" i="4"/>
  <c r="Q13" i="4" s="1"/>
  <c r="R8" i="4"/>
  <c r="R13" i="4" s="1"/>
  <c r="B8" i="4"/>
  <c r="B14" i="4" s="1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B17" i="7"/>
  <c r="B16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B12" i="7"/>
  <c r="B11" i="7"/>
  <c r="Z7" i="7"/>
  <c r="AA7" i="7"/>
  <c r="AB7" i="7"/>
  <c r="AC7" i="7"/>
  <c r="AD7" i="7"/>
  <c r="AE7" i="7"/>
  <c r="Z8" i="1"/>
  <c r="Z8" i="5"/>
  <c r="Z14" i="5" s="1"/>
  <c r="Z8" i="2"/>
  <c r="Z14" i="2" s="1"/>
  <c r="AA8" i="1"/>
  <c r="AA8" i="5"/>
  <c r="AA9" i="5" s="1"/>
  <c r="AA8" i="2"/>
  <c r="AA13" i="2" s="1"/>
  <c r="AB8" i="1"/>
  <c r="AB9" i="1" s="1"/>
  <c r="AB8" i="5"/>
  <c r="AB14" i="5" s="1"/>
  <c r="AB8" i="2"/>
  <c r="AB9" i="2" s="1"/>
  <c r="AB8" i="3"/>
  <c r="AB14" i="3" s="1"/>
  <c r="AC8" i="1"/>
  <c r="AC9" i="1" s="1"/>
  <c r="AC8" i="5"/>
  <c r="AC14" i="5" s="1"/>
  <c r="AC8" i="2"/>
  <c r="AC14" i="2" s="1"/>
  <c r="AC8" i="3"/>
  <c r="AC13" i="3" s="1"/>
  <c r="AD8" i="1"/>
  <c r="AD13" i="1" s="1"/>
  <c r="AD8" i="5"/>
  <c r="AD9" i="5" s="1"/>
  <c r="AD8" i="2"/>
  <c r="AD13" i="2" s="1"/>
  <c r="AD8" i="3"/>
  <c r="AD13" i="3" s="1"/>
  <c r="AE8" i="1"/>
  <c r="AE13" i="1" s="1"/>
  <c r="AE8" i="5"/>
  <c r="AE14" i="5" s="1"/>
  <c r="AE8" i="2"/>
  <c r="AE13" i="2" s="1"/>
  <c r="AE8" i="3"/>
  <c r="AE13" i="3" s="1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E8" i="1"/>
  <c r="E14" i="1" s="1"/>
  <c r="E8" i="5"/>
  <c r="E8" i="2"/>
  <c r="E14" i="2" s="1"/>
  <c r="E8" i="3"/>
  <c r="E13" i="3" s="1"/>
  <c r="F8" i="1"/>
  <c r="F14" i="1" s="1"/>
  <c r="F8" i="5"/>
  <c r="F14" i="5" s="1"/>
  <c r="F8" i="2"/>
  <c r="F13" i="2" s="1"/>
  <c r="F8" i="3"/>
  <c r="F9" i="3" s="1"/>
  <c r="G8" i="1"/>
  <c r="G13" i="1" s="1"/>
  <c r="G8" i="5"/>
  <c r="G9" i="5" s="1"/>
  <c r="G8" i="2"/>
  <c r="G13" i="2" s="1"/>
  <c r="G8" i="3"/>
  <c r="G14" i="3" s="1"/>
  <c r="H8" i="1"/>
  <c r="H13" i="1" s="1"/>
  <c r="H8" i="5"/>
  <c r="H14" i="5" s="1"/>
  <c r="H8" i="2"/>
  <c r="H9" i="2" s="1"/>
  <c r="H8" i="3"/>
  <c r="H13" i="3" s="1"/>
  <c r="I8" i="1"/>
  <c r="I13" i="1" s="1"/>
  <c r="I8" i="5"/>
  <c r="I9" i="5" s="1"/>
  <c r="I8" i="2"/>
  <c r="I14" i="2" s="1"/>
  <c r="I8" i="3"/>
  <c r="I14" i="3" s="1"/>
  <c r="J8" i="1"/>
  <c r="J9" i="1" s="1"/>
  <c r="J8" i="5"/>
  <c r="J14" i="5" s="1"/>
  <c r="J8" i="2"/>
  <c r="J13" i="2" s="1"/>
  <c r="J8" i="3"/>
  <c r="J13" i="3" s="1"/>
  <c r="K8" i="1"/>
  <c r="K14" i="1" s="1"/>
  <c r="K8" i="5"/>
  <c r="K14" i="5" s="1"/>
  <c r="K8" i="2"/>
  <c r="K13" i="2" s="1"/>
  <c r="K8" i="3"/>
  <c r="K9" i="3" s="1"/>
  <c r="L8" i="1"/>
  <c r="L8" i="5"/>
  <c r="L14" i="5" s="1"/>
  <c r="L8" i="2"/>
  <c r="L9" i="2" s="1"/>
  <c r="M8" i="1"/>
  <c r="M8" i="5"/>
  <c r="M9" i="5" s="1"/>
  <c r="M8" i="2"/>
  <c r="M14" i="2" s="1"/>
  <c r="N8" i="1"/>
  <c r="N8" i="5"/>
  <c r="N13" i="5" s="1"/>
  <c r="N8" i="2"/>
  <c r="N9" i="2" s="1"/>
  <c r="O8" i="1"/>
  <c r="O8" i="5"/>
  <c r="O14" i="5" s="1"/>
  <c r="O8" i="2"/>
  <c r="O14" i="2" s="1"/>
  <c r="P8" i="1"/>
  <c r="P8" i="5"/>
  <c r="P14" i="5" s="1"/>
  <c r="P8" i="2"/>
  <c r="P9" i="2" s="1"/>
  <c r="Q8" i="1"/>
  <c r="Q8" i="5"/>
  <c r="Q9" i="5" s="1"/>
  <c r="Q8" i="2"/>
  <c r="Q14" i="2" s="1"/>
  <c r="R8" i="1"/>
  <c r="R8" i="5"/>
  <c r="R14" i="5" s="1"/>
  <c r="R8" i="2"/>
  <c r="R14" i="2" s="1"/>
  <c r="S8" i="1"/>
  <c r="S8" i="5"/>
  <c r="S14" i="5" s="1"/>
  <c r="S8" i="2"/>
  <c r="S13" i="2" s="1"/>
  <c r="T8" i="1"/>
  <c r="T8" i="5"/>
  <c r="T14" i="5" s="1"/>
  <c r="T8" i="2"/>
  <c r="T9" i="2" s="1"/>
  <c r="U8" i="1"/>
  <c r="U8" i="5"/>
  <c r="U9" i="5" s="1"/>
  <c r="U8" i="2"/>
  <c r="U14" i="2" s="1"/>
  <c r="V8" i="1"/>
  <c r="V8" i="5"/>
  <c r="V14" i="5" s="1"/>
  <c r="V8" i="2"/>
  <c r="V9" i="2" s="1"/>
  <c r="W8" i="1"/>
  <c r="W8" i="5"/>
  <c r="W14" i="5" s="1"/>
  <c r="W8" i="2"/>
  <c r="W14" i="2" s="1"/>
  <c r="X8" i="1"/>
  <c r="X8" i="5"/>
  <c r="X14" i="5" s="1"/>
  <c r="X8" i="2"/>
  <c r="X9" i="2" s="1"/>
  <c r="Y8" i="1"/>
  <c r="Y8" i="5"/>
  <c r="Y9" i="5" s="1"/>
  <c r="Y8" i="2"/>
  <c r="Y14" i="2" s="1"/>
  <c r="C7" i="7"/>
  <c r="D7" i="7"/>
  <c r="C8" i="1"/>
  <c r="C13" i="1" s="1"/>
  <c r="C8" i="5"/>
  <c r="C13" i="5" s="1"/>
  <c r="C8" i="2"/>
  <c r="C13" i="2" s="1"/>
  <c r="C8" i="3"/>
  <c r="C13" i="3" s="1"/>
  <c r="D8" i="1"/>
  <c r="D9" i="1" s="1"/>
  <c r="D8" i="5"/>
  <c r="D14" i="5" s="1"/>
  <c r="D8" i="2"/>
  <c r="D9" i="2" s="1"/>
  <c r="D8" i="3"/>
  <c r="D9" i="3" s="1"/>
  <c r="B7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B5" i="7"/>
  <c r="E4" i="6"/>
  <c r="F4" i="6"/>
  <c r="F29" i="6" s="1"/>
  <c r="G4" i="6"/>
  <c r="H4" i="6"/>
  <c r="H29" i="6" s="1"/>
  <c r="I4" i="6"/>
  <c r="J4" i="6"/>
  <c r="J29" i="6" s="1"/>
  <c r="K4" i="6"/>
  <c r="L4" i="6"/>
  <c r="L29" i="6" s="1"/>
  <c r="M4" i="6"/>
  <c r="N4" i="6"/>
  <c r="O4" i="6"/>
  <c r="P4" i="6"/>
  <c r="P29" i="6" s="1"/>
  <c r="Q4" i="6"/>
  <c r="R4" i="6"/>
  <c r="R29" i="6" s="1"/>
  <c r="S4" i="6"/>
  <c r="T4" i="6"/>
  <c r="T29" i="6" s="1"/>
  <c r="U4" i="6"/>
  <c r="V4" i="6"/>
  <c r="V29" i="6" s="1"/>
  <c r="W4" i="6"/>
  <c r="X4" i="6"/>
  <c r="X29" i="6" s="1"/>
  <c r="Y4" i="6"/>
  <c r="Z4" i="6"/>
  <c r="Z29" i="6" s="1"/>
  <c r="AA4" i="6"/>
  <c r="AB4" i="6"/>
  <c r="AB29" i="6" s="1"/>
  <c r="AC4" i="6"/>
  <c r="AD4" i="6"/>
  <c r="AD29" i="6" s="1"/>
  <c r="AE4" i="6"/>
  <c r="C4" i="6"/>
  <c r="C29" i="6" s="1"/>
  <c r="D4" i="6"/>
  <c r="D29" i="6" s="1"/>
  <c r="AC16" i="6"/>
  <c r="AD16" i="6"/>
  <c r="AE16" i="6"/>
  <c r="AC17" i="6"/>
  <c r="AD17" i="6"/>
  <c r="AE17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O16" i="6"/>
  <c r="P16" i="6"/>
  <c r="Q16" i="6"/>
  <c r="R16" i="6"/>
  <c r="S16" i="6"/>
  <c r="O17" i="6"/>
  <c r="P17" i="6"/>
  <c r="Q17" i="6"/>
  <c r="R17" i="6"/>
  <c r="S17" i="6"/>
  <c r="C16" i="6"/>
  <c r="D16" i="6"/>
  <c r="E16" i="6"/>
  <c r="F16" i="6"/>
  <c r="G16" i="6"/>
  <c r="H16" i="6"/>
  <c r="I16" i="6"/>
  <c r="J16" i="6"/>
  <c r="K16" i="6"/>
  <c r="L16" i="6"/>
  <c r="M16" i="6"/>
  <c r="N16" i="6"/>
  <c r="C17" i="6"/>
  <c r="D17" i="6"/>
  <c r="E17" i="6"/>
  <c r="F17" i="6"/>
  <c r="G17" i="6"/>
  <c r="H17" i="6"/>
  <c r="I17" i="6"/>
  <c r="J17" i="6"/>
  <c r="K17" i="6"/>
  <c r="L17" i="6"/>
  <c r="M17" i="6"/>
  <c r="N17" i="6"/>
  <c r="B17" i="6"/>
  <c r="B16" i="6"/>
  <c r="Y11" i="6"/>
  <c r="Z11" i="6"/>
  <c r="AA11" i="6"/>
  <c r="AB11" i="6"/>
  <c r="AC11" i="6"/>
  <c r="AD11" i="6"/>
  <c r="AE11" i="6"/>
  <c r="Y12" i="6"/>
  <c r="Z12" i="6"/>
  <c r="AA12" i="6"/>
  <c r="AB12" i="6"/>
  <c r="AC12" i="6"/>
  <c r="AD12" i="6"/>
  <c r="AE12" i="6"/>
  <c r="P11" i="6"/>
  <c r="Q11" i="6"/>
  <c r="R11" i="6"/>
  <c r="S11" i="6"/>
  <c r="T11" i="6"/>
  <c r="U11" i="6"/>
  <c r="V11" i="6"/>
  <c r="W11" i="6"/>
  <c r="X11" i="6"/>
  <c r="P12" i="6"/>
  <c r="Q12" i="6"/>
  <c r="R12" i="6"/>
  <c r="S12" i="6"/>
  <c r="T12" i="6"/>
  <c r="U12" i="6"/>
  <c r="V12" i="6"/>
  <c r="W12" i="6"/>
  <c r="X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2" i="6"/>
  <c r="B11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7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B13" i="5"/>
  <c r="R13" i="5"/>
  <c r="W9" i="5"/>
  <c r="N13" i="2"/>
  <c r="O13" i="2"/>
  <c r="V13" i="2"/>
  <c r="K13" i="1"/>
  <c r="O13" i="1"/>
  <c r="T13" i="1"/>
  <c r="O9" i="3"/>
  <c r="N14" i="2"/>
  <c r="R9" i="2"/>
  <c r="Q9" i="2"/>
  <c r="G9" i="1"/>
  <c r="O9" i="1"/>
  <c r="T9" i="1"/>
  <c r="B9" i="1"/>
  <c r="O14" i="1"/>
  <c r="P14" i="1"/>
  <c r="S14" i="1"/>
  <c r="X14" i="1"/>
  <c r="C9" i="4" l="1"/>
  <c r="Z9" i="3"/>
  <c r="I13" i="3"/>
  <c r="C9" i="3"/>
  <c r="M9" i="3"/>
  <c r="Y14" i="3"/>
  <c r="U13" i="3"/>
  <c r="R13" i="3"/>
  <c r="S14" i="2"/>
  <c r="W9" i="2"/>
  <c r="Z13" i="2"/>
  <c r="O9" i="2"/>
  <c r="W13" i="2"/>
  <c r="Z9" i="2"/>
  <c r="S9" i="2"/>
  <c r="AC9" i="5"/>
  <c r="AA13" i="5"/>
  <c r="B9" i="5"/>
  <c r="B13" i="5"/>
  <c r="N9" i="5"/>
  <c r="R9" i="5"/>
  <c r="V13" i="5"/>
  <c r="N14" i="5"/>
  <c r="V9" i="5"/>
  <c r="B13" i="1"/>
  <c r="J14" i="1"/>
  <c r="I9" i="1"/>
  <c r="C14" i="4"/>
  <c r="O9" i="5"/>
  <c r="O13" i="5"/>
  <c r="W13" i="3"/>
  <c r="L13" i="3"/>
  <c r="AA9" i="3"/>
  <c r="G14" i="4"/>
  <c r="Y13" i="3"/>
  <c r="N13" i="3"/>
  <c r="AD14" i="3"/>
  <c r="AB13" i="3"/>
  <c r="S13" i="5"/>
  <c r="AA13" i="3"/>
  <c r="P13" i="3"/>
  <c r="G13" i="4"/>
  <c r="O13" i="4"/>
  <c r="L14" i="4"/>
  <c r="I9" i="4"/>
  <c r="P14" i="4"/>
  <c r="B9" i="4"/>
  <c r="I14" i="4"/>
  <c r="B13" i="4"/>
  <c r="K9" i="4"/>
  <c r="H14" i="4"/>
  <c r="Q9" i="4"/>
  <c r="Q14" i="4"/>
  <c r="K14" i="4"/>
  <c r="M14" i="4"/>
  <c r="E9" i="4"/>
  <c r="M9" i="4"/>
  <c r="D14" i="4"/>
  <c r="O14" i="4"/>
  <c r="E14" i="4"/>
  <c r="F9" i="4"/>
  <c r="N9" i="4"/>
  <c r="S9" i="4"/>
  <c r="F14" i="4"/>
  <c r="J14" i="4"/>
  <c r="N14" i="4"/>
  <c r="R14" i="4"/>
  <c r="J9" i="4"/>
  <c r="R9" i="4"/>
  <c r="D9" i="4"/>
  <c r="H9" i="4"/>
  <c r="L9" i="4"/>
  <c r="P9" i="4"/>
  <c r="S14" i="4"/>
  <c r="Q14" i="3"/>
  <c r="X13" i="3"/>
  <c r="V13" i="3"/>
  <c r="S9" i="3"/>
  <c r="G9" i="3"/>
  <c r="U9" i="3"/>
  <c r="F14" i="3"/>
  <c r="D13" i="3"/>
  <c r="K14" i="3"/>
  <c r="O14" i="3"/>
  <c r="S13" i="3"/>
  <c r="Q13" i="3"/>
  <c r="I9" i="3"/>
  <c r="C14" i="3"/>
  <c r="G13" i="3"/>
  <c r="E9" i="3"/>
  <c r="J9" i="3"/>
  <c r="D14" i="3"/>
  <c r="K13" i="3"/>
  <c r="F13" i="3"/>
  <c r="M14" i="3"/>
  <c r="Z13" i="3"/>
  <c r="T13" i="3"/>
  <c r="E14" i="3"/>
  <c r="J14" i="3"/>
  <c r="N9" i="3"/>
  <c r="X14" i="3"/>
  <c r="V9" i="3"/>
  <c r="P14" i="3"/>
  <c r="R9" i="3"/>
  <c r="AD9" i="3"/>
  <c r="T14" i="3"/>
  <c r="B9" i="3"/>
  <c r="AE14" i="3"/>
  <c r="B13" i="3"/>
  <c r="AE9" i="3"/>
  <c r="AB9" i="3"/>
  <c r="AC9" i="3"/>
  <c r="R13" i="2"/>
  <c r="V8" i="7"/>
  <c r="V13" i="7" s="1"/>
  <c r="R8" i="7"/>
  <c r="R13" i="7" s="1"/>
  <c r="V14" i="2"/>
  <c r="AC13" i="2"/>
  <c r="G14" i="2"/>
  <c r="AB13" i="2"/>
  <c r="E9" i="2"/>
  <c r="M13" i="2"/>
  <c r="U9" i="2"/>
  <c r="AC9" i="2"/>
  <c r="Q13" i="2"/>
  <c r="I9" i="2"/>
  <c r="K14" i="2"/>
  <c r="I13" i="2"/>
  <c r="M9" i="2"/>
  <c r="AD9" i="2"/>
  <c r="AB14" i="2"/>
  <c r="U13" i="2"/>
  <c r="E13" i="2"/>
  <c r="AA14" i="2"/>
  <c r="B9" i="2"/>
  <c r="Y9" i="2"/>
  <c r="C14" i="2"/>
  <c r="AE14" i="2"/>
  <c r="Y13" i="2"/>
  <c r="J9" i="2"/>
  <c r="D14" i="2"/>
  <c r="L14" i="2"/>
  <c r="T14" i="2"/>
  <c r="T13" i="2"/>
  <c r="L13" i="2"/>
  <c r="H13" i="2"/>
  <c r="C9" i="2"/>
  <c r="K9" i="2"/>
  <c r="AA9" i="2"/>
  <c r="AD8" i="7"/>
  <c r="AD14" i="7" s="1"/>
  <c r="AB8" i="7"/>
  <c r="AB13" i="7" s="1"/>
  <c r="B8" i="7"/>
  <c r="X21" i="7" s="1"/>
  <c r="F9" i="2"/>
  <c r="H14" i="2"/>
  <c r="P14" i="2"/>
  <c r="X14" i="2"/>
  <c r="X13" i="2"/>
  <c r="P13" i="2"/>
  <c r="D13" i="2"/>
  <c r="G9" i="2"/>
  <c r="AE9" i="2"/>
  <c r="C8" i="6"/>
  <c r="C9" i="6" s="1"/>
  <c r="B14" i="2"/>
  <c r="F14" i="2"/>
  <c r="J14" i="2"/>
  <c r="AD14" i="2"/>
  <c r="P8" i="6"/>
  <c r="P14" i="6" s="1"/>
  <c r="N8" i="6"/>
  <c r="N13" i="6" s="1"/>
  <c r="AA14" i="5"/>
  <c r="AC13" i="5"/>
  <c r="B8" i="6"/>
  <c r="F20" i="6" s="1"/>
  <c r="AB9" i="5"/>
  <c r="AD13" i="5"/>
  <c r="AD14" i="5"/>
  <c r="D13" i="5"/>
  <c r="N8" i="7"/>
  <c r="N9" i="7" s="1"/>
  <c r="Z9" i="5"/>
  <c r="U13" i="5"/>
  <c r="M14" i="5"/>
  <c r="U14" i="5"/>
  <c r="N29" i="6"/>
  <c r="Q13" i="5"/>
  <c r="V8" i="6"/>
  <c r="V9" i="6" s="1"/>
  <c r="AA8" i="7"/>
  <c r="AA14" i="7" s="1"/>
  <c r="Z13" i="5"/>
  <c r="Q14" i="5"/>
  <c r="Y14" i="5"/>
  <c r="AD8" i="6"/>
  <c r="AD9" i="6" s="1"/>
  <c r="B29" i="6"/>
  <c r="W8" i="7"/>
  <c r="W13" i="7" s="1"/>
  <c r="S8" i="7"/>
  <c r="S13" i="7" s="1"/>
  <c r="O8" i="7"/>
  <c r="O14" i="7" s="1"/>
  <c r="D9" i="5"/>
  <c r="I13" i="5"/>
  <c r="C14" i="5"/>
  <c r="F8" i="6"/>
  <c r="F13" i="6" s="1"/>
  <c r="J9" i="5"/>
  <c r="S9" i="5"/>
  <c r="AE9" i="5"/>
  <c r="M13" i="5"/>
  <c r="Y13" i="5"/>
  <c r="I14" i="5"/>
  <c r="X8" i="6"/>
  <c r="X9" i="6" s="1"/>
  <c r="H8" i="6"/>
  <c r="H9" i="6" s="1"/>
  <c r="K9" i="5"/>
  <c r="D8" i="7"/>
  <c r="D14" i="7" s="1"/>
  <c r="J13" i="5"/>
  <c r="R8" i="6"/>
  <c r="R9" i="6" s="1"/>
  <c r="T8" i="7"/>
  <c r="T9" i="7" s="1"/>
  <c r="L8" i="7"/>
  <c r="L14" i="7" s="1"/>
  <c r="H9" i="5"/>
  <c r="L9" i="5"/>
  <c r="P9" i="5"/>
  <c r="T9" i="5"/>
  <c r="X9" i="5"/>
  <c r="G13" i="5"/>
  <c r="K13" i="5"/>
  <c r="W13" i="5"/>
  <c r="AE13" i="5"/>
  <c r="G14" i="5"/>
  <c r="Y8" i="7"/>
  <c r="Y9" i="7" s="1"/>
  <c r="U8" i="7"/>
  <c r="U9" i="7" s="1"/>
  <c r="Q8" i="7"/>
  <c r="Q9" i="7" s="1"/>
  <c r="M8" i="7"/>
  <c r="M9" i="7" s="1"/>
  <c r="Z8" i="7"/>
  <c r="Z13" i="7" s="1"/>
  <c r="F13" i="5"/>
  <c r="X8" i="7"/>
  <c r="X13" i="7" s="1"/>
  <c r="P8" i="7"/>
  <c r="P13" i="7" s="1"/>
  <c r="C9" i="5"/>
  <c r="H13" i="5"/>
  <c r="L13" i="5"/>
  <c r="P13" i="5"/>
  <c r="T13" i="5"/>
  <c r="X13" i="5"/>
  <c r="J8" i="6"/>
  <c r="J13" i="6" s="1"/>
  <c r="Z8" i="6"/>
  <c r="Z9" i="6" s="1"/>
  <c r="AB8" i="6"/>
  <c r="AB9" i="6" s="1"/>
  <c r="T8" i="6"/>
  <c r="T13" i="6" s="1"/>
  <c r="L8" i="6"/>
  <c r="L9" i="6" s="1"/>
  <c r="D8" i="6"/>
  <c r="D13" i="6" s="1"/>
  <c r="V9" i="1"/>
  <c r="AA13" i="1"/>
  <c r="AA9" i="1"/>
  <c r="W13" i="1"/>
  <c r="M14" i="1"/>
  <c r="W14" i="1"/>
  <c r="S9" i="1"/>
  <c r="S13" i="1"/>
  <c r="T14" i="1"/>
  <c r="X9" i="1"/>
  <c r="P9" i="1"/>
  <c r="X13" i="1"/>
  <c r="P13" i="1"/>
  <c r="AC14" i="1"/>
  <c r="AA14" i="1"/>
  <c r="W9" i="1"/>
  <c r="R9" i="1"/>
  <c r="AC13" i="1"/>
  <c r="Z9" i="1"/>
  <c r="AE9" i="1"/>
  <c r="AE8" i="7"/>
  <c r="AE13" i="7" s="1"/>
  <c r="AE14" i="1"/>
  <c r="Z14" i="1"/>
  <c r="V14" i="1"/>
  <c r="R14" i="1"/>
  <c r="AD9" i="1"/>
  <c r="Y9" i="1"/>
  <c r="U9" i="1"/>
  <c r="Q9" i="1"/>
  <c r="Z13" i="1"/>
  <c r="V13" i="1"/>
  <c r="R13" i="1"/>
  <c r="AD14" i="1"/>
  <c r="Y14" i="1"/>
  <c r="U14" i="1"/>
  <c r="Q14" i="1"/>
  <c r="Y13" i="1"/>
  <c r="U13" i="1"/>
  <c r="Q13" i="1"/>
  <c r="N9" i="1"/>
  <c r="G8" i="7"/>
  <c r="G14" i="7" s="1"/>
  <c r="F9" i="1"/>
  <c r="M9" i="1"/>
  <c r="N13" i="1"/>
  <c r="F13" i="1"/>
  <c r="E9" i="1"/>
  <c r="E13" i="1"/>
  <c r="N14" i="1"/>
  <c r="M13" i="1"/>
  <c r="E8" i="7"/>
  <c r="E14" i="7" s="1"/>
  <c r="I14" i="1"/>
  <c r="C14" i="1"/>
  <c r="L9" i="1"/>
  <c r="H9" i="1"/>
  <c r="C9" i="1"/>
  <c r="J13" i="1"/>
  <c r="L14" i="1"/>
  <c r="H14" i="1"/>
  <c r="K9" i="1"/>
  <c r="L13" i="1"/>
  <c r="K8" i="7"/>
  <c r="K9" i="7" s="1"/>
  <c r="J8" i="7"/>
  <c r="I8" i="7"/>
  <c r="I9" i="7" s="1"/>
  <c r="H14" i="3"/>
  <c r="E9" i="5"/>
  <c r="E14" i="5"/>
  <c r="AC29" i="6"/>
  <c r="AC8" i="6"/>
  <c r="U29" i="6"/>
  <c r="U8" i="6"/>
  <c r="M29" i="6"/>
  <c r="M8" i="6"/>
  <c r="E29" i="6"/>
  <c r="E8" i="6"/>
  <c r="H8" i="7"/>
  <c r="F8" i="7"/>
  <c r="AA29" i="6"/>
  <c r="AA8" i="6"/>
  <c r="S29" i="6"/>
  <c r="S8" i="6"/>
  <c r="S13" i="6" s="1"/>
  <c r="K29" i="6"/>
  <c r="K8" i="6"/>
  <c r="K9" i="6" s="1"/>
  <c r="D14" i="1"/>
  <c r="G14" i="1"/>
  <c r="AC14" i="3"/>
  <c r="AB13" i="1"/>
  <c r="D13" i="1"/>
  <c r="F9" i="5"/>
  <c r="AE29" i="6"/>
  <c r="AE8" i="6"/>
  <c r="W29" i="6"/>
  <c r="W8" i="6"/>
  <c r="O29" i="6"/>
  <c r="O8" i="6"/>
  <c r="O9" i="6" s="1"/>
  <c r="G29" i="6"/>
  <c r="G8" i="6"/>
  <c r="G9" i="6" s="1"/>
  <c r="AB14" i="1"/>
  <c r="H9" i="3"/>
  <c r="E13" i="5"/>
  <c r="Y29" i="6"/>
  <c r="Y8" i="6"/>
  <c r="Q29" i="6"/>
  <c r="Q8" i="6"/>
  <c r="I29" i="6"/>
  <c r="I8" i="6"/>
  <c r="C8" i="7"/>
  <c r="C13" i="7" s="1"/>
  <c r="AC8" i="7"/>
  <c r="C14" i="6" l="1"/>
  <c r="C13" i="6"/>
  <c r="N14" i="6"/>
  <c r="K25" i="6"/>
  <c r="P13" i="6"/>
  <c r="X14" i="6"/>
  <c r="V13" i="6"/>
  <c r="P9" i="6"/>
  <c r="AB25" i="6"/>
  <c r="AD14" i="6"/>
  <c r="J9" i="6"/>
  <c r="AB14" i="6"/>
  <c r="AD13" i="6"/>
  <c r="AD9" i="7"/>
  <c r="O9" i="7"/>
  <c r="O13" i="7"/>
  <c r="E27" i="7"/>
  <c r="K25" i="7"/>
  <c r="F24" i="7"/>
  <c r="L22" i="7"/>
  <c r="G21" i="7"/>
  <c r="W27" i="7"/>
  <c r="Q26" i="7"/>
  <c r="U24" i="7"/>
  <c r="O23" i="7"/>
  <c r="S21" i="7"/>
  <c r="AE27" i="7"/>
  <c r="AE25" i="7"/>
  <c r="AE23" i="7"/>
  <c r="AE21" i="7"/>
  <c r="J27" i="7"/>
  <c r="B23" i="7"/>
  <c r="K26" i="7"/>
  <c r="F25" i="7"/>
  <c r="L23" i="7"/>
  <c r="G22" i="7"/>
  <c r="M20" i="7"/>
  <c r="R27" i="7"/>
  <c r="V25" i="7"/>
  <c r="P24" i="7"/>
  <c r="T22" i="7"/>
  <c r="N21" i="7"/>
  <c r="Z27" i="7"/>
  <c r="Z25" i="7"/>
  <c r="Z23" i="7"/>
  <c r="Z21" i="7"/>
  <c r="I27" i="7"/>
  <c r="G27" i="7"/>
  <c r="M25" i="7"/>
  <c r="H24" i="7"/>
  <c r="C23" i="7"/>
  <c r="I21" i="7"/>
  <c r="D20" i="7"/>
  <c r="S26" i="7"/>
  <c r="W24" i="7"/>
  <c r="Q23" i="7"/>
  <c r="U21" i="7"/>
  <c r="O20" i="7"/>
  <c r="Y26" i="7"/>
  <c r="Y24" i="7"/>
  <c r="Y22" i="7"/>
  <c r="Y20" i="7"/>
  <c r="E26" i="7"/>
  <c r="K24" i="7"/>
  <c r="F23" i="7"/>
  <c r="L21" i="7"/>
  <c r="G20" i="7"/>
  <c r="V26" i="7"/>
  <c r="P25" i="7"/>
  <c r="T23" i="7"/>
  <c r="N22" i="7"/>
  <c r="R20" i="7"/>
  <c r="AB26" i="7"/>
  <c r="AB24" i="7"/>
  <c r="AB22" i="7"/>
  <c r="AB20" i="7"/>
  <c r="L26" i="7"/>
  <c r="G25" i="7"/>
  <c r="M23" i="7"/>
  <c r="H22" i="7"/>
  <c r="C21" i="7"/>
  <c r="S27" i="7"/>
  <c r="W25" i="7"/>
  <c r="Q24" i="7"/>
  <c r="U22" i="7"/>
  <c r="O21" i="7"/>
  <c r="AA27" i="7"/>
  <c r="AA25" i="7"/>
  <c r="AA23" i="7"/>
  <c r="AA21" i="7"/>
  <c r="B20" i="7"/>
  <c r="L27" i="7"/>
  <c r="G26" i="7"/>
  <c r="M24" i="7"/>
  <c r="H23" i="7"/>
  <c r="C22" i="7"/>
  <c r="I20" i="7"/>
  <c r="N27" i="7"/>
  <c r="R25" i="7"/>
  <c r="V23" i="7"/>
  <c r="P22" i="7"/>
  <c r="T20" i="7"/>
  <c r="AD26" i="7"/>
  <c r="AD24" i="7"/>
  <c r="AD22" i="7"/>
  <c r="AD20" i="7"/>
  <c r="B26" i="7"/>
  <c r="C27" i="7"/>
  <c r="I25" i="7"/>
  <c r="D24" i="7"/>
  <c r="J22" i="7"/>
  <c r="E21" i="7"/>
  <c r="U27" i="7"/>
  <c r="O26" i="7"/>
  <c r="S24" i="7"/>
  <c r="W22" i="7"/>
  <c r="Q21" i="7"/>
  <c r="AC27" i="7"/>
  <c r="AC25" i="7"/>
  <c r="AC23" i="7"/>
  <c r="AC21" i="7"/>
  <c r="B25" i="7"/>
  <c r="L25" i="7"/>
  <c r="G24" i="7"/>
  <c r="M22" i="7"/>
  <c r="H21" i="7"/>
  <c r="C20" i="7"/>
  <c r="R26" i="7"/>
  <c r="V24" i="7"/>
  <c r="P23" i="7"/>
  <c r="T21" i="7"/>
  <c r="N20" i="7"/>
  <c r="X26" i="7"/>
  <c r="X24" i="7"/>
  <c r="X22" i="7"/>
  <c r="X20" i="7"/>
  <c r="B21" i="7"/>
  <c r="H26" i="7"/>
  <c r="C25" i="7"/>
  <c r="I23" i="7"/>
  <c r="D22" i="7"/>
  <c r="J20" i="7"/>
  <c r="O27" i="7"/>
  <c r="S25" i="7"/>
  <c r="W23" i="7"/>
  <c r="Q22" i="7"/>
  <c r="U20" i="7"/>
  <c r="AE26" i="7"/>
  <c r="AE24" i="7"/>
  <c r="AE22" i="7"/>
  <c r="AE20" i="7"/>
  <c r="M27" i="7"/>
  <c r="H27" i="7"/>
  <c r="C26" i="7"/>
  <c r="I24" i="7"/>
  <c r="D23" i="7"/>
  <c r="J21" i="7"/>
  <c r="E20" i="7"/>
  <c r="T26" i="7"/>
  <c r="N25" i="7"/>
  <c r="R23" i="7"/>
  <c r="V21" i="7"/>
  <c r="P20" i="7"/>
  <c r="Z26" i="7"/>
  <c r="Z24" i="7"/>
  <c r="Z22" i="7"/>
  <c r="Z20" i="7"/>
  <c r="B22" i="7"/>
  <c r="J26" i="7"/>
  <c r="E25" i="7"/>
  <c r="K23" i="7"/>
  <c r="F22" i="7"/>
  <c r="L20" i="7"/>
  <c r="Q27" i="7"/>
  <c r="U25" i="7"/>
  <c r="O24" i="7"/>
  <c r="S22" i="7"/>
  <c r="W20" i="7"/>
  <c r="Y27" i="7"/>
  <c r="Y25" i="7"/>
  <c r="Y23" i="7"/>
  <c r="Y21" i="7"/>
  <c r="F27" i="7"/>
  <c r="H25" i="7"/>
  <c r="C24" i="7"/>
  <c r="I22" i="7"/>
  <c r="D21" i="7"/>
  <c r="T27" i="7"/>
  <c r="N26" i="7"/>
  <c r="R24" i="7"/>
  <c r="V22" i="7"/>
  <c r="P21" i="7"/>
  <c r="AB27" i="7"/>
  <c r="AB25" i="7"/>
  <c r="AB23" i="7"/>
  <c r="AB21" i="7"/>
  <c r="B24" i="7"/>
  <c r="D26" i="7"/>
  <c r="J24" i="7"/>
  <c r="E23" i="7"/>
  <c r="K21" i="7"/>
  <c r="F20" i="7"/>
  <c r="U26" i="7"/>
  <c r="O25" i="7"/>
  <c r="S23" i="7"/>
  <c r="W21" i="7"/>
  <c r="Q20" i="7"/>
  <c r="AA26" i="7"/>
  <c r="AA24" i="7"/>
  <c r="AA22" i="7"/>
  <c r="AA20" i="7"/>
  <c r="B27" i="7"/>
  <c r="D27" i="7"/>
  <c r="J25" i="7"/>
  <c r="E24" i="7"/>
  <c r="K22" i="7"/>
  <c r="F21" i="7"/>
  <c r="V27" i="7"/>
  <c r="P26" i="7"/>
  <c r="T24" i="7"/>
  <c r="N23" i="7"/>
  <c r="R21" i="7"/>
  <c r="AD27" i="7"/>
  <c r="AD25" i="7"/>
  <c r="AD23" i="7"/>
  <c r="AD21" i="7"/>
  <c r="M26" i="7"/>
  <c r="K27" i="7"/>
  <c r="F26" i="7"/>
  <c r="L24" i="7"/>
  <c r="G23" i="7"/>
  <c r="M21" i="7"/>
  <c r="H20" i="7"/>
  <c r="W26" i="7"/>
  <c r="Q25" i="7"/>
  <c r="U23" i="7"/>
  <c r="O22" i="7"/>
  <c r="S20" i="7"/>
  <c r="AC26" i="7"/>
  <c r="AC24" i="7"/>
  <c r="AC22" i="7"/>
  <c r="AC20" i="7"/>
  <c r="I26" i="7"/>
  <c r="D25" i="7"/>
  <c r="J23" i="7"/>
  <c r="E22" i="7"/>
  <c r="K20" i="7"/>
  <c r="P27" i="7"/>
  <c r="T25" i="7"/>
  <c r="N24" i="7"/>
  <c r="R22" i="7"/>
  <c r="V20" i="7"/>
  <c r="X27" i="7"/>
  <c r="X25" i="7"/>
  <c r="X23" i="7"/>
  <c r="R9" i="7"/>
  <c r="V9" i="7"/>
  <c r="AB9" i="7"/>
  <c r="AB14" i="7"/>
  <c r="V14" i="7"/>
  <c r="P14" i="7"/>
  <c r="R14" i="7"/>
  <c r="W9" i="7"/>
  <c r="Q14" i="7"/>
  <c r="AD13" i="7"/>
  <c r="Q13" i="7"/>
  <c r="W24" i="6"/>
  <c r="V23" i="6"/>
  <c r="P21" i="6"/>
  <c r="K20" i="6"/>
  <c r="B23" i="6"/>
  <c r="Q27" i="6"/>
  <c r="I24" i="6"/>
  <c r="B22" i="6"/>
  <c r="E23" i="6"/>
  <c r="Q22" i="6"/>
  <c r="AB20" i="6"/>
  <c r="M21" i="6"/>
  <c r="S14" i="7"/>
  <c r="O26" i="6"/>
  <c r="C22" i="6"/>
  <c r="AA25" i="6"/>
  <c r="AC26" i="6"/>
  <c r="AA27" i="6"/>
  <c r="H14" i="6"/>
  <c r="R27" i="6"/>
  <c r="L25" i="6"/>
  <c r="F23" i="6"/>
  <c r="AC20" i="6"/>
  <c r="AD26" i="6"/>
  <c r="X24" i="6"/>
  <c r="R22" i="6"/>
  <c r="L20" i="6"/>
  <c r="M26" i="6"/>
  <c r="G24" i="6"/>
  <c r="AD21" i="6"/>
  <c r="I21" i="6"/>
  <c r="S23" i="6"/>
  <c r="Z14" i="6"/>
  <c r="F14" i="6"/>
  <c r="S9" i="7"/>
  <c r="P9" i="7"/>
  <c r="AE26" i="6"/>
  <c r="Y24" i="6"/>
  <c r="S22" i="6"/>
  <c r="M20" i="6"/>
  <c r="N26" i="6"/>
  <c r="H24" i="6"/>
  <c r="AE21" i="6"/>
  <c r="B21" i="6"/>
  <c r="Z25" i="6"/>
  <c r="T23" i="6"/>
  <c r="N21" i="6"/>
  <c r="O23" i="6"/>
  <c r="Y25" i="6"/>
  <c r="F9" i="6"/>
  <c r="D13" i="7"/>
  <c r="L13" i="7"/>
  <c r="M14" i="7"/>
  <c r="G27" i="6"/>
  <c r="U23" i="6"/>
  <c r="O21" i="6"/>
  <c r="P27" i="6"/>
  <c r="J25" i="6"/>
  <c r="D23" i="6"/>
  <c r="AA20" i="6"/>
  <c r="U25" i="6"/>
  <c r="AE27" i="6"/>
  <c r="D9" i="7"/>
  <c r="L9" i="7"/>
  <c r="D9" i="6"/>
  <c r="M25" i="6"/>
  <c r="L13" i="6"/>
  <c r="M13" i="7"/>
  <c r="AA9" i="7"/>
  <c r="V14" i="6"/>
  <c r="Y13" i="7"/>
  <c r="AA13" i="7"/>
  <c r="N14" i="7"/>
  <c r="Y14" i="7"/>
  <c r="N9" i="6"/>
  <c r="Q21" i="6"/>
  <c r="B14" i="7"/>
  <c r="AD20" i="6"/>
  <c r="B9" i="7"/>
  <c r="X22" i="6"/>
  <c r="W27" i="6"/>
  <c r="B13" i="7"/>
  <c r="AC25" i="6"/>
  <c r="K23" i="6"/>
  <c r="AA26" i="6"/>
  <c r="H25" i="6"/>
  <c r="E24" i="6"/>
  <c r="AE22" i="6"/>
  <c r="O22" i="6"/>
  <c r="AB21" i="6"/>
  <c r="L21" i="6"/>
  <c r="Y20" i="6"/>
  <c r="I20" i="6"/>
  <c r="AC27" i="6"/>
  <c r="M27" i="6"/>
  <c r="Z26" i="6"/>
  <c r="J26" i="6"/>
  <c r="W25" i="6"/>
  <c r="G25" i="6"/>
  <c r="T24" i="6"/>
  <c r="D24" i="6"/>
  <c r="Q23" i="6"/>
  <c r="AD22" i="6"/>
  <c r="N22" i="6"/>
  <c r="AA21" i="6"/>
  <c r="K21" i="6"/>
  <c r="X20" i="6"/>
  <c r="H20" i="6"/>
  <c r="AB27" i="6"/>
  <c r="L27" i="6"/>
  <c r="Y26" i="6"/>
  <c r="I26" i="6"/>
  <c r="V25" i="6"/>
  <c r="F25" i="6"/>
  <c r="S24" i="6"/>
  <c r="C24" i="6"/>
  <c r="P23" i="6"/>
  <c r="AC22" i="6"/>
  <c r="M22" i="6"/>
  <c r="Z21" i="6"/>
  <c r="J21" i="6"/>
  <c r="W20" i="6"/>
  <c r="G20" i="6"/>
  <c r="Y21" i="6"/>
  <c r="AE23" i="6"/>
  <c r="H26" i="6"/>
  <c r="AC21" i="6"/>
  <c r="F24" i="6"/>
  <c r="L26" i="6"/>
  <c r="W14" i="7"/>
  <c r="N13" i="7"/>
  <c r="AA23" i="6"/>
  <c r="D22" i="6"/>
  <c r="U21" i="6"/>
  <c r="Z24" i="6"/>
  <c r="N20" i="6"/>
  <c r="B14" i="6"/>
  <c r="T26" i="6"/>
  <c r="H22" i="6"/>
  <c r="AD27" i="6"/>
  <c r="X25" i="6"/>
  <c r="Z27" i="6"/>
  <c r="J27" i="6"/>
  <c r="W26" i="6"/>
  <c r="G26" i="6"/>
  <c r="T25" i="6"/>
  <c r="D25" i="6"/>
  <c r="Q24" i="6"/>
  <c r="AD23" i="6"/>
  <c r="N23" i="6"/>
  <c r="AA22" i="6"/>
  <c r="K22" i="6"/>
  <c r="X21" i="6"/>
  <c r="H21" i="6"/>
  <c r="U20" i="6"/>
  <c r="E20" i="6"/>
  <c r="Y27" i="6"/>
  <c r="I27" i="6"/>
  <c r="V26" i="6"/>
  <c r="F26" i="6"/>
  <c r="S25" i="6"/>
  <c r="C25" i="6"/>
  <c r="P24" i="6"/>
  <c r="AC23" i="6"/>
  <c r="M23" i="6"/>
  <c r="Z22" i="6"/>
  <c r="J22" i="6"/>
  <c r="W21" i="6"/>
  <c r="G21" i="6"/>
  <c r="T20" i="6"/>
  <c r="D20" i="6"/>
  <c r="X27" i="6"/>
  <c r="H27" i="6"/>
  <c r="U26" i="6"/>
  <c r="E26" i="6"/>
  <c r="R25" i="6"/>
  <c r="AE24" i="6"/>
  <c r="O24" i="6"/>
  <c r="AB23" i="6"/>
  <c r="L23" i="6"/>
  <c r="Y22" i="6"/>
  <c r="I22" i="6"/>
  <c r="V21" i="6"/>
  <c r="F21" i="6"/>
  <c r="S20" i="6"/>
  <c r="C20" i="6"/>
  <c r="L22" i="6"/>
  <c r="R24" i="6"/>
  <c r="X26" i="6"/>
  <c r="J20" i="6"/>
  <c r="P22" i="6"/>
  <c r="V24" i="6"/>
  <c r="AB26" i="6"/>
  <c r="B13" i="6"/>
  <c r="R20" i="6"/>
  <c r="D26" i="6"/>
  <c r="B24" i="6"/>
  <c r="W23" i="6"/>
  <c r="P26" i="6"/>
  <c r="B20" i="6"/>
  <c r="Q25" i="6"/>
  <c r="E21" i="6"/>
  <c r="N27" i="6"/>
  <c r="K26" i="6"/>
  <c r="U24" i="6"/>
  <c r="R23" i="6"/>
  <c r="B27" i="6"/>
  <c r="V27" i="6"/>
  <c r="F27" i="6"/>
  <c r="S26" i="6"/>
  <c r="C26" i="6"/>
  <c r="P25" i="6"/>
  <c r="AC24" i="6"/>
  <c r="M24" i="6"/>
  <c r="Z23" i="6"/>
  <c r="J23" i="6"/>
  <c r="W22" i="6"/>
  <c r="G22" i="6"/>
  <c r="T21" i="6"/>
  <c r="D21" i="6"/>
  <c r="Q20" i="6"/>
  <c r="B26" i="6"/>
  <c r="U27" i="6"/>
  <c r="E27" i="6"/>
  <c r="R26" i="6"/>
  <c r="AE25" i="6"/>
  <c r="O25" i="6"/>
  <c r="AB24" i="6"/>
  <c r="L24" i="6"/>
  <c r="Y23" i="6"/>
  <c r="I23" i="6"/>
  <c r="V22" i="6"/>
  <c r="F22" i="6"/>
  <c r="S21" i="6"/>
  <c r="C21" i="6"/>
  <c r="P20" i="6"/>
  <c r="B25" i="6"/>
  <c r="T27" i="6"/>
  <c r="D27" i="6"/>
  <c r="Q26" i="6"/>
  <c r="AD25" i="6"/>
  <c r="N25" i="6"/>
  <c r="AA24" i="6"/>
  <c r="K24" i="6"/>
  <c r="X23" i="6"/>
  <c r="H23" i="6"/>
  <c r="U22" i="6"/>
  <c r="E22" i="6"/>
  <c r="R21" i="6"/>
  <c r="AE20" i="6"/>
  <c r="O20" i="6"/>
  <c r="V20" i="6"/>
  <c r="AB22" i="6"/>
  <c r="E25" i="6"/>
  <c r="K27" i="6"/>
  <c r="Z20" i="6"/>
  <c r="C23" i="6"/>
  <c r="I25" i="6"/>
  <c r="O27" i="6"/>
  <c r="T14" i="7"/>
  <c r="G23" i="6"/>
  <c r="S27" i="6"/>
  <c r="AD24" i="6"/>
  <c r="C27" i="6"/>
  <c r="T22" i="6"/>
  <c r="J24" i="6"/>
  <c r="B9" i="6"/>
  <c r="N24" i="6"/>
  <c r="R13" i="6"/>
  <c r="J14" i="6"/>
  <c r="L14" i="6"/>
  <c r="Z14" i="7"/>
  <c r="X13" i="6"/>
  <c r="AB13" i="6"/>
  <c r="Z9" i="7"/>
  <c r="X9" i="7"/>
  <c r="U13" i="7"/>
  <c r="T13" i="7"/>
  <c r="T9" i="6"/>
  <c r="U14" i="7"/>
  <c r="H13" i="6"/>
  <c r="T14" i="6"/>
  <c r="Z13" i="6"/>
  <c r="O14" i="6"/>
  <c r="X14" i="7"/>
  <c r="D14" i="6"/>
  <c r="R14" i="6"/>
  <c r="E13" i="7"/>
  <c r="E9" i="7"/>
  <c r="I13" i="7"/>
  <c r="I14" i="7"/>
  <c r="G13" i="7"/>
  <c r="G9" i="7"/>
  <c r="K14" i="7"/>
  <c r="AE14" i="7"/>
  <c r="AE9" i="7"/>
  <c r="K13" i="7"/>
  <c r="J13" i="7"/>
  <c r="J14" i="7"/>
  <c r="J9" i="7"/>
  <c r="AC14" i="7"/>
  <c r="AC9" i="7"/>
  <c r="AC13" i="7"/>
  <c r="Q9" i="6"/>
  <c r="Q14" i="6"/>
  <c r="Q13" i="6"/>
  <c r="AA13" i="6"/>
  <c r="AA9" i="6"/>
  <c r="H9" i="7"/>
  <c r="H14" i="7"/>
  <c r="H13" i="7"/>
  <c r="M9" i="6"/>
  <c r="M14" i="6"/>
  <c r="M13" i="6"/>
  <c r="AC9" i="6"/>
  <c r="AC14" i="6"/>
  <c r="AC13" i="6"/>
  <c r="K13" i="6"/>
  <c r="AA14" i="6"/>
  <c r="W14" i="6"/>
  <c r="W9" i="6"/>
  <c r="F14" i="7"/>
  <c r="F13" i="7"/>
  <c r="F9" i="7"/>
  <c r="G13" i="6"/>
  <c r="C9" i="7"/>
  <c r="C14" i="7"/>
  <c r="I13" i="6"/>
  <c r="I14" i="6"/>
  <c r="I9" i="6"/>
  <c r="Y9" i="6"/>
  <c r="Y13" i="6"/>
  <c r="Y14" i="6"/>
  <c r="AE13" i="6"/>
  <c r="AE9" i="6"/>
  <c r="O13" i="6"/>
  <c r="AE14" i="6"/>
  <c r="G14" i="6"/>
  <c r="S9" i="6"/>
  <c r="S14" i="6"/>
  <c r="W13" i="6"/>
  <c r="E9" i="6"/>
  <c r="E13" i="6"/>
  <c r="E14" i="6"/>
  <c r="U9" i="6"/>
  <c r="U13" i="6"/>
  <c r="U14" i="6"/>
  <c r="K14" i="6"/>
</calcChain>
</file>

<file path=xl/sharedStrings.xml><?xml version="1.0" encoding="utf-8"?>
<sst xmlns="http://schemas.openxmlformats.org/spreadsheetml/2006/main" count="495" uniqueCount="169">
  <si>
    <t>Baden-Württemberg</t>
  </si>
  <si>
    <t>Bayern</t>
  </si>
  <si>
    <t>Berlin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</si>
  <si>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</si>
  <si>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</si>
  <si>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</si>
  <si>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</si>
  <si>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</si>
  <si>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</si>
  <si>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</si>
  <si>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</si>
  <si>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</si>
  <si>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</si>
  <si>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</si>
  <si>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Brandenburg</t>
  </si>
  <si>
    <t>Amtsgerichte</t>
  </si>
  <si>
    <t>Nordrhein-Westfalen</t>
  </si>
  <si>
    <t>Deutschland</t>
  </si>
  <si>
    <t>BW gesamt</t>
  </si>
  <si>
    <t>OLG-Bezirk Karlsruhe</t>
  </si>
  <si>
    <t>OLG-Bezirk Stuttgart</t>
  </si>
  <si>
    <t>Bayern gesamt</t>
  </si>
  <si>
    <t>OLG-Bezirk München</t>
  </si>
  <si>
    <t>OLG-Bezirk Bamberg</t>
  </si>
  <si>
    <t>OLG-Bezirk Nürnberg</t>
  </si>
  <si>
    <t>Nds. Gesamt</t>
  </si>
  <si>
    <t>OLG-Bezirk Braunschweig</t>
  </si>
  <si>
    <t>OLG-Bezirk Celle</t>
  </si>
  <si>
    <t>OLG-Bezirk Oldenburg</t>
  </si>
  <si>
    <t>NRW gesamt</t>
  </si>
  <si>
    <t>OLG-Bezirk Düsseldorf</t>
  </si>
  <si>
    <t>OLG-Bezirk Hamm</t>
  </si>
  <si>
    <t>OLG-Bezirk Köln</t>
  </si>
  <si>
    <t>RhPf gesamt</t>
  </si>
  <si>
    <t>OLG-Bezirk Koblenz</t>
  </si>
  <si>
    <t>OLG-Bezirk Zweibrücken</t>
  </si>
  <si>
    <t>Erledigte Verfahren</t>
  </si>
  <si>
    <t>Quelle</t>
  </si>
  <si>
    <t>Verweisquote</t>
  </si>
  <si>
    <t>Erledigt durch Vergleich</t>
  </si>
  <si>
    <t>Tab2_4 Lfd. Nr. 2</t>
  </si>
  <si>
    <t>Vollständig erledigt vor dem Güterichter</t>
  </si>
  <si>
    <t>Tab2_4 Lfd. Nr. 3</t>
  </si>
  <si>
    <t>Vollständig erledigt durch Vergleich vor dem Güterichter</t>
  </si>
  <si>
    <t>Tab2_4 Lfd. Nr. 5</t>
  </si>
  <si>
    <t>Erledigt ohne Verweis an den Güterichter</t>
  </si>
  <si>
    <t>Erledigt nach Verweis an den Güterichter</t>
  </si>
  <si>
    <t>Tab2_4 Lfd. Nr. 8</t>
  </si>
  <si>
    <t>Tab2_4 Lfd. Nr. 26</t>
  </si>
  <si>
    <t>Teilweise erledigt vor dem Güterichter</t>
  </si>
  <si>
    <t>Güterichterverfahren erfolglos</t>
  </si>
  <si>
    <t>Tab2_4 Lfd. Nr. 7</t>
  </si>
  <si>
    <t>Tab2_4 Lfd. Nr. 6</t>
  </si>
  <si>
    <t>Vergleichsquote des Güterichterverfahrens</t>
  </si>
  <si>
    <t>Ø Dauer erledigter Verfahren mit Güterichtertermin (Monate)</t>
  </si>
  <si>
    <t>Erledigungsquote des Güterichterverfahrens</t>
  </si>
  <si>
    <t>Im Güterichterverfahren teilweise erledigt</t>
  </si>
  <si>
    <t>Nach erfolglosem Güterichterverfahren anderweitig erledigt</t>
  </si>
  <si>
    <t>Landgerichte 1. Instanz</t>
  </si>
  <si>
    <t>Landgerichte 2. Instanz</t>
  </si>
  <si>
    <t>Oberlandesgerichte</t>
  </si>
  <si>
    <t>Tab2_4 Lfd. Nr. 1</t>
  </si>
  <si>
    <t>Tab5_4 Lfd. Nr. 1</t>
  </si>
  <si>
    <t>Tab5_4 Lfd. Nr. 2</t>
  </si>
  <si>
    <t>Tab5_4 Lfd. Nr. 8</t>
  </si>
  <si>
    <t>Tab5_4 Lfd. Nr. 5</t>
  </si>
  <si>
    <t>Tab5_4 Lfd. Nr. 3</t>
  </si>
  <si>
    <t>Tab5_4 Lfd. Nr. 6</t>
  </si>
  <si>
    <t>Tab5_4 Lfd. Nr. 7</t>
  </si>
  <si>
    <t>Tab5_4 Lfd. Nr. 26</t>
  </si>
  <si>
    <t>Tab6_4 Lfd. Nr. 1</t>
  </si>
  <si>
    <t>Tab6_4 Lfd. Nr. 2</t>
  </si>
  <si>
    <t>Tab6_4 Lfd. Nr. 8</t>
  </si>
  <si>
    <t>Tab6_4 Lfd. Nr. 5</t>
  </si>
  <si>
    <t>Tab6_4 Lfd. Nr. 3</t>
  </si>
  <si>
    <t>Tab6_4 Lfd. Nr. 6</t>
  </si>
  <si>
    <t>Tab6_4 Lfd. Nr. 7</t>
  </si>
  <si>
    <t>Tab6_4 Lfd. Nr. 26</t>
  </si>
  <si>
    <t>Tab8_4 Lfd. Nr. 1</t>
  </si>
  <si>
    <t>Tab8_4 Lfd. Nr. 2</t>
  </si>
  <si>
    <t>Tab8_4 Lfd. Nr. 8</t>
  </si>
  <si>
    <t>Tab8_4 Lfd. Nr. 5</t>
  </si>
  <si>
    <t>Tab8_4 Lfd. Nr. 3</t>
  </si>
  <si>
    <t>Tab8_4 Lfd. Nr. 6</t>
  </si>
  <si>
    <t>Tab8_4 Lfd. Nr. 7</t>
  </si>
  <si>
    <t>Tab8_4 Lfd. Nr. 26</t>
  </si>
  <si>
    <t>Summe</t>
  </si>
  <si>
    <t>Kaufsachen</t>
  </si>
  <si>
    <t>Sonstige Mietsachen</t>
  </si>
  <si>
    <t>Verkehrsunfallsachen</t>
  </si>
  <si>
    <t>Arzthaftungssachen</t>
  </si>
  <si>
    <t>Reisevertragssachen</t>
  </si>
  <si>
    <t>Kredit-/Leasingsachen</t>
  </si>
  <si>
    <t>Nachbarschaftssachen</t>
  </si>
  <si>
    <t>Wohnungsmietsachen</t>
  </si>
  <si>
    <t>Gesellschaftsrechtliche Streitigkeiten</t>
  </si>
  <si>
    <t>Sonstiger Verfahrensgegenstand</t>
  </si>
  <si>
    <t>Bau-/Architektensachen
(ohne Architektenhonorarsachen)</t>
  </si>
  <si>
    <t>Schuldrechtsanpassungs-
und Bodenrechtssachen
der neuen Länder</t>
  </si>
  <si>
    <t>Ansprüche aus Versicherungsverträgen
(ohne Verkehrsunfallsachen)</t>
  </si>
  <si>
    <t>Schadensersatzansprüche aus
vorsätzlicher Körperverletzung</t>
  </si>
  <si>
    <t>Honorarforderungen von
Personen, für die eine
besondere Honorarordnung gilt</t>
  </si>
  <si>
    <t>Wohnungseigentumssachen
nach § 43 Nrn. 1-4 WEG (Binnenstreitigkeiten)</t>
  </si>
  <si>
    <t>Wohnungseigentumssachen
nach § 43 Nr. 5 WEG (Klagen Dritter)</t>
  </si>
  <si>
    <t>Tab3 Lfd. Nr. 56</t>
  </si>
  <si>
    <t>Tab3 Lfd. Nr. 1</t>
  </si>
  <si>
    <t>Tab3 Lfd. Nr. 5</t>
  </si>
  <si>
    <t>Tab3 Lfd. Nr. 53</t>
  </si>
  <si>
    <t>Tab3 Lfd. Nr. 55</t>
  </si>
  <si>
    <t>Tab3 Lfd. Nr. 74</t>
  </si>
  <si>
    <t>Amtsgerichte, geordnet nach Sachgebieten</t>
  </si>
  <si>
    <t>Amtsgerichte, Landgerichte und Oberlandesgerichte</t>
  </si>
  <si>
    <t>Dauer der nach Verweis an den Güterichter erledigten Verfahren</t>
  </si>
  <si>
    <t>Anhängig max. 3 Monate</t>
  </si>
  <si>
    <t>Anhängig mehr als 3 bis max. 6 Monate</t>
  </si>
  <si>
    <t>Anhängig mehr als 6 bis max. 12 Monate</t>
  </si>
  <si>
    <t>Anhängig mehr als 12 bis max. 18 Monate</t>
  </si>
  <si>
    <t>Anhängig mehr als 18 bis max. 24 Monate</t>
  </si>
  <si>
    <t>Anhängig mehr als 24 bis max. 36 Monate</t>
  </si>
  <si>
    <t>Anhängig mehr als 36 bis max. 48 Monate</t>
  </si>
  <si>
    <t>Anhängig mehr 48 Monate</t>
  </si>
  <si>
    <t>Tab2_4 Lfd. Nr. 18</t>
  </si>
  <si>
    <t>Tab2_4 Lfd. Nr. 19</t>
  </si>
  <si>
    <t>Tab2_4 Lfd. Nr. 20</t>
  </si>
  <si>
    <t>Tab2_4 Lfd. Nr. 21</t>
  </si>
  <si>
    <t>Tab2_4 Lfd. Nr. 22</t>
  </si>
  <si>
    <t>Tab2_4 Lfd. Nr. 23</t>
  </si>
  <si>
    <t>Tab2_4 Lfd. Nr. 24</t>
  </si>
  <si>
    <t>Tab2_4 Lfd. Nr. 25</t>
  </si>
  <si>
    <t>Tab5_4 Lfd. Nr. 18</t>
  </si>
  <si>
    <t>Tab5_4 Lfd. Nr. 19</t>
  </si>
  <si>
    <t>Tab5_4 Lfd. Nr. 20</t>
  </si>
  <si>
    <t>Tab5_4 Lfd. Nr. 21</t>
  </si>
  <si>
    <t>Tab5_4 Lfd. Nr. 22</t>
  </si>
  <si>
    <t>Tab5_4 Lfd. Nr. 23</t>
  </si>
  <si>
    <t>Tab5_4 Lfd. Nr. 24</t>
  </si>
  <si>
    <t>Tab5_4 Lfd. Nr. 25</t>
  </si>
  <si>
    <t>Tab6_4 Lfd. Nr. 18</t>
  </si>
  <si>
    <t>Tab6_4 Lfd. Nr. 19</t>
  </si>
  <si>
    <t>Tab6_4 Lfd. Nr. 20</t>
  </si>
  <si>
    <t>Tab6_4 Lfd. Nr. 21</t>
  </si>
  <si>
    <t>Tab6_4 Lfd. Nr. 22</t>
  </si>
  <si>
    <t>Tab6_4 Lfd. Nr. 23</t>
  </si>
  <si>
    <t>Tab6_4 Lfd. Nr. 24</t>
  </si>
  <si>
    <t>Tab6_4 Lfd. Nr. 25</t>
  </si>
  <si>
    <t>Tab8_4 Lfd. Nr. 18</t>
  </si>
  <si>
    <t>Tab8_4 Lfd. Nr. 19</t>
  </si>
  <si>
    <t>Tab8_4 Lfd. Nr. 20</t>
  </si>
  <si>
    <t>Tab8_4 Lfd. Nr. 21</t>
  </si>
  <si>
    <t>Tab8_4 Lfd. Nr. 22</t>
  </si>
  <si>
    <t>Tab8_4 Lfd. Nr. 23</t>
  </si>
  <si>
    <t>Tab8_4 Lfd. Nr. 24</t>
  </si>
  <si>
    <t>Tab8_4 Lfd. Nr. 25</t>
  </si>
  <si>
    <t>Tab3 Lfd. Nr. 68</t>
  </si>
  <si>
    <t>Tab3 Lfd. Nr. 69</t>
  </si>
  <si>
    <t>Tab3 Lfd. Nr. 70</t>
  </si>
  <si>
    <t>Tab3 Lfd. Nr. 71</t>
  </si>
  <si>
    <t>Tab3 Lfd. Nr. 72</t>
  </si>
  <si>
    <t>Tab3 Lfd. Nr. 73</t>
  </si>
  <si>
    <t>Daten in roter Schrift stammen nicht unmittelbar vom Statistischen Bundesamt, sondern errechnen sich daraus (vgl. die jeweils hinterlegte Formel)</t>
  </si>
  <si>
    <t>Landgerichte beide Instanzen</t>
  </si>
  <si>
    <t>Tab3 Lfd. Nr. 58</t>
  </si>
  <si>
    <t>Tab3 Lfd. Nr. 57</t>
  </si>
  <si>
    <t>Tab3 Lfd. Nr. 76</t>
  </si>
  <si>
    <t>Tab3 Lfd. Nr. 75</t>
  </si>
  <si>
    <t>Güterichterstatistik 2019</t>
  </si>
  <si>
    <t>Quelle: Statistisches Bundesamt, Fachserie 10 Reihe 2.1, Rechtspflege Zivilgerichte 2019, Format xslx, genaue Fundstelle siehe Spalte U</t>
  </si>
  <si>
    <t xml:space="preserve"> -</t>
  </si>
  <si>
    <t xml:space="preserve"> 3 051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</si>
</sst>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\ ;\-#\ ###\ ##0\ ;&quot; - &quot;"/>
    <numFmt numFmtId="165" formatCode="0.0%"/>
    <numFmt numFmtId="166" formatCode="#\ ###\ ##0.0\ ;\-#\ ###\ ##0.0\ ;&quot; - &quot;"/>
    <numFmt numFmtId="167" formatCode="0.0_ ;\-0.0\ 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800000"/>
      <name val="Calibri"/>
      <family val="2"/>
      <scheme val="minor"/>
    </font>
    <font>
      <sz val="10"/>
      <name val="Calibri"/>
      <family val="2"/>
    </font>
    <font>
      <sz val="10"/>
      <color rgb="FF8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8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family val="2"/>
    </font>
    <font>
      <i/>
      <sz val="10"/>
      <color rgb="FF800000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166" fontId="3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4" fillId="0" borderId="0" xfId="0" applyNumberFormat="1" applyFont="1" applyFill="1" applyBorder="1"/>
    <xf numFmtId="0" fontId="6" fillId="2" borderId="0" xfId="0" applyFont="1" applyFill="1" applyBorder="1"/>
    <xf numFmtId="0" fontId="1" fillId="2" borderId="0" xfId="0" applyFont="1" applyFill="1"/>
    <xf numFmtId="0" fontId="5" fillId="3" borderId="0" xfId="0" applyFont="1" applyFill="1" applyBorder="1"/>
    <xf numFmtId="0" fontId="0" fillId="3" borderId="0" xfId="0" applyFill="1"/>
    <xf numFmtId="0" fontId="6" fillId="0" borderId="0" xfId="0" applyFont="1" applyBorder="1"/>
    <xf numFmtId="0" fontId="7" fillId="0" borderId="0" xfId="0" applyFont="1"/>
    <xf numFmtId="166" fontId="4" fillId="0" borderId="0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 wrapText="1"/>
    </xf>
    <xf numFmtId="0" fontId="6" fillId="2" borderId="0" xfId="0" applyFont="1" applyFill="1"/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10" fillId="0" borderId="0" xfId="0" applyFont="1"/>
    <xf numFmtId="167" fontId="4" fillId="0" borderId="0" xfId="0" applyNumberFormat="1" applyFont="1" applyFill="1" applyBorder="1"/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11" fillId="0" borderId="0" xfId="0" applyFont="1" applyBorder="1"/>
    <xf numFmtId="165" fontId="5" fillId="0" borderId="0" xfId="0" applyNumberFormat="1" applyFont="1"/>
    <xf numFmtId="165" fontId="5" fillId="0" borderId="0" xfId="69" applyNumberFormat="1" applyFont="1"/>
    <xf numFmtId="9" fontId="5" fillId="0" borderId="0" xfId="69" applyFont="1"/>
    <xf numFmtId="0" fontId="14" fillId="0" borderId="0" xfId="0" applyFont="1"/>
    <xf numFmtId="164" fontId="3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70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Prozent" xfId="69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50" zoomScaleNormal="150" zoomScalePageLayoutView="150" workbookViewId="0">
      <pane xSplit="1" topLeftCell="B1" activePane="topRight" state="frozen"/>
      <selection activeCell="B1" sqref="B1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1" customFormat="1" x14ac:dyDescent="0.2">
      <c r="A1" s="10" t="s">
        <v>165</v>
      </c>
      <c r="B1" s="10" t="s">
        <v>17</v>
      </c>
      <c r="C1" s="35" t="s">
        <v>0</v>
      </c>
      <c r="D1" s="35"/>
      <c r="E1" s="35"/>
      <c r="F1" s="35" t="s">
        <v>1</v>
      </c>
      <c r="G1" s="35"/>
      <c r="H1" s="35"/>
      <c r="I1" s="35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5" t="s">
        <v>7</v>
      </c>
      <c r="Q1" s="35"/>
      <c r="R1" s="35"/>
      <c r="S1" s="35"/>
      <c r="T1" s="10" t="s">
        <v>16</v>
      </c>
      <c r="U1" s="10"/>
      <c r="V1" s="10"/>
      <c r="W1" s="10"/>
      <c r="X1" s="35" t="s">
        <v>8</v>
      </c>
      <c r="Y1" s="35"/>
      <c r="Z1" s="35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/>
      <c r="AH1" s="10"/>
    </row>
    <row r="2" spans="1:34" s="13" customFormat="1" x14ac:dyDescent="0.2">
      <c r="A2" s="12" t="s">
        <v>111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</row>
    <row r="3" spans="1:3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2">
      <c r="A4" s="5" t="s">
        <v>36</v>
      </c>
      <c r="B4" s="9">
        <f>SUM(Amtsgericht!B4,'Landgericht Erstinstanz'!B4,'Landgericht Berufung'!B4,Oberlandesgericht!B4)</f>
        <v>1370940</v>
      </c>
      <c r="C4" s="9">
        <f>SUM(Amtsgericht!C4,'Landgericht Erstinstanz'!C4,'Landgericht Berufung'!C4,Oberlandesgericht!C4)</f>
        <v>151788</v>
      </c>
      <c r="D4" s="9">
        <f>SUM(Amtsgericht!D4,'Landgericht Erstinstanz'!D4,'Landgericht Berufung'!D4,Oberlandesgericht!D4)</f>
        <v>63807</v>
      </c>
      <c r="E4" s="9">
        <f>SUM(Amtsgericht!E4,'Landgericht Erstinstanz'!E4,'Landgericht Berufung'!E4,Oberlandesgericht!E4)</f>
        <v>87981</v>
      </c>
      <c r="F4" s="9">
        <f>SUM(Amtsgericht!F4,'Landgericht Erstinstanz'!F4,'Landgericht Berufung'!F4,Oberlandesgericht!F4)</f>
        <v>201691</v>
      </c>
      <c r="G4" s="9">
        <f>SUM(Amtsgericht!G4,'Landgericht Erstinstanz'!G4,'Landgericht Berufung'!G4,Oberlandesgericht!G4)</f>
        <v>123635</v>
      </c>
      <c r="H4" s="9">
        <f>SUM(Amtsgericht!H4,'Landgericht Erstinstanz'!H4,'Landgericht Berufung'!H4,Oberlandesgericht!H4)</f>
        <v>45784</v>
      </c>
      <c r="I4" s="9">
        <f>SUM(Amtsgericht!I4,'Landgericht Erstinstanz'!I4,'Landgericht Berufung'!I4,Oberlandesgericht!I4)</f>
        <v>32272</v>
      </c>
      <c r="J4" s="9">
        <f>SUM(Amtsgericht!J4,'Landgericht Erstinstanz'!J4,'Landgericht Berufung'!J4,Oberlandesgericht!J4)</f>
        <v>91990</v>
      </c>
      <c r="K4" s="9">
        <f>SUM(Amtsgericht!K4,'Landgericht Erstinstanz'!K4,'Landgericht Berufung'!K4,Oberlandesgericht!K4)</f>
        <v>37275</v>
      </c>
      <c r="L4" s="9">
        <f>SUM(Amtsgericht!L4,'Landgericht Erstinstanz'!L4,'Landgericht Berufung'!L4,Oberlandesgericht!L4)</f>
        <v>12583</v>
      </c>
      <c r="M4" s="9">
        <f>SUM(Amtsgericht!M4,'Landgericht Erstinstanz'!M4,'Landgericht Berufung'!M4,Oberlandesgericht!M4)</f>
        <v>47590</v>
      </c>
      <c r="N4" s="9">
        <f>SUM(Amtsgericht!N4,'Landgericht Erstinstanz'!N4,'Landgericht Berufung'!N4,Oberlandesgericht!N4)</f>
        <v>119483</v>
      </c>
      <c r="O4" s="9">
        <f>SUM(Amtsgericht!O4,'Landgericht Erstinstanz'!O4,'Landgericht Berufung'!O4,Oberlandesgericht!O4)</f>
        <v>19313</v>
      </c>
      <c r="P4" s="9">
        <f>SUM(Amtsgericht!P4,'Landgericht Erstinstanz'!P4,'Landgericht Berufung'!P4,Oberlandesgericht!P4)</f>
        <v>123269</v>
      </c>
      <c r="Q4" s="9">
        <f>SUM(Amtsgericht!Q4,'Landgericht Erstinstanz'!Q4,'Landgericht Berufung'!Q4,Oberlandesgericht!Q4)</f>
        <v>23744</v>
      </c>
      <c r="R4" s="9">
        <f>SUM(Amtsgericht!R4,'Landgericht Erstinstanz'!R4,'Landgericht Berufung'!R4,Oberlandesgericht!R4)</f>
        <v>65793</v>
      </c>
      <c r="S4" s="9">
        <f>SUM(Amtsgericht!S4,'Landgericht Erstinstanz'!S4,'Landgericht Berufung'!S4,Oberlandesgericht!S4)</f>
        <v>33732</v>
      </c>
      <c r="T4" s="9">
        <f>SUM(Amtsgericht!T4,'Landgericht Erstinstanz'!T4,'Landgericht Berufung'!T4,Oberlandesgericht!T4)</f>
        <v>348390</v>
      </c>
      <c r="U4" s="9">
        <f>SUM(Amtsgericht!U4,'Landgericht Erstinstanz'!U4,'Landgericht Berufung'!U4,Oberlandesgericht!U4)</f>
        <v>108740</v>
      </c>
      <c r="V4" s="9">
        <f>SUM(Amtsgericht!V4,'Landgericht Erstinstanz'!V4,'Landgericht Berufung'!V4,Oberlandesgericht!V4)</f>
        <v>141840</v>
      </c>
      <c r="W4" s="9">
        <f>SUM(Amtsgericht!W4,'Landgericht Erstinstanz'!W4,'Landgericht Berufung'!W4,Oberlandesgericht!W4)</f>
        <v>97810</v>
      </c>
      <c r="X4" s="9">
        <f>SUM(Amtsgericht!X4,'Landgericht Erstinstanz'!X4,'Landgericht Berufung'!X4,Oberlandesgericht!X4)</f>
        <v>60900</v>
      </c>
      <c r="Y4" s="9">
        <f>SUM(Amtsgericht!Y4,'Landgericht Erstinstanz'!Y4,'Landgericht Berufung'!Y4,Oberlandesgericht!Y4)</f>
        <v>39708</v>
      </c>
      <c r="Z4" s="9">
        <f>SUM(Amtsgericht!Z4,'Landgericht Erstinstanz'!Z4,'Landgericht Berufung'!Z4,Oberlandesgericht!Z4)</f>
        <v>21192</v>
      </c>
      <c r="AA4" s="9">
        <f>SUM(Amtsgericht!AA4,'Landgericht Erstinstanz'!AA4,'Landgericht Berufung'!AA4,Oberlandesgericht!AA4)</f>
        <v>16410</v>
      </c>
      <c r="AB4" s="9">
        <f>SUM(Amtsgericht!AB4,'Landgericht Erstinstanz'!AB4,'Landgericht Berufung'!AB4,Oberlandesgericht!AB4)</f>
        <v>49538</v>
      </c>
      <c r="AC4" s="9">
        <f>SUM(Amtsgericht!AC4,'Landgericht Erstinstanz'!AC4,'Landgericht Berufung'!AC4,Oberlandesgericht!AC4)</f>
        <v>26291</v>
      </c>
      <c r="AD4" s="9">
        <f>SUM(Amtsgericht!AD4,'Landgericht Erstinstanz'!AD4,'Landgericht Berufung'!AD4,Oberlandesgericht!AD4)</f>
        <v>40135</v>
      </c>
      <c r="AE4" s="9">
        <f>SUM(Amtsgericht!AE4,'Landgericht Erstinstanz'!AE4,'Landgericht Berufung'!AE4,Oberlandesgericht!AE4)</f>
        <v>24294</v>
      </c>
      <c r="AF4" s="2"/>
      <c r="AG4" s="4"/>
      <c r="AH4" s="4"/>
    </row>
    <row r="5" spans="1:34" x14ac:dyDescent="0.2">
      <c r="A5" s="5" t="s">
        <v>39</v>
      </c>
      <c r="B5" s="9">
        <f>SUM(Amtsgericht!B5,'Landgericht Erstinstanz'!B5,'Landgericht Berufung'!B5,Oberlandesgericht!B5)</f>
        <v>217046</v>
      </c>
      <c r="C5" s="9">
        <f>SUM(Amtsgericht!C5,'Landgericht Erstinstanz'!C5,'Landgericht Berufung'!C5,Oberlandesgericht!C5)</f>
        <v>30533</v>
      </c>
      <c r="D5" s="9">
        <f>SUM(Amtsgericht!D5,'Landgericht Erstinstanz'!D5,'Landgericht Berufung'!D5,Oberlandesgericht!D5)</f>
        <v>12688</v>
      </c>
      <c r="E5" s="9">
        <f>SUM(Amtsgericht!E5,'Landgericht Erstinstanz'!E5,'Landgericht Berufung'!E5,Oberlandesgericht!E5)</f>
        <v>17845</v>
      </c>
      <c r="F5" s="9">
        <f>SUM(Amtsgericht!F5,'Landgericht Erstinstanz'!F5,'Landgericht Berufung'!F5,Oberlandesgericht!F5)</f>
        <v>38790</v>
      </c>
      <c r="G5" s="9">
        <f>SUM(Amtsgericht!G5,'Landgericht Erstinstanz'!G5,'Landgericht Berufung'!G5,Oberlandesgericht!G5)</f>
        <v>23781</v>
      </c>
      <c r="H5" s="9">
        <f>SUM(Amtsgericht!H5,'Landgericht Erstinstanz'!H5,'Landgericht Berufung'!H5,Oberlandesgericht!H5)</f>
        <v>8539</v>
      </c>
      <c r="I5" s="9">
        <f>SUM(Amtsgericht!I5,'Landgericht Erstinstanz'!I5,'Landgericht Berufung'!I5,Oberlandesgericht!I5)</f>
        <v>6470</v>
      </c>
      <c r="J5" s="9">
        <f>SUM(Amtsgericht!J5,'Landgericht Erstinstanz'!J5,'Landgericht Berufung'!J5,Oberlandesgericht!J5)</f>
        <v>10492</v>
      </c>
      <c r="K5" s="9">
        <f>SUM(Amtsgericht!K5,'Landgericht Erstinstanz'!K5,'Landgericht Berufung'!K5,Oberlandesgericht!K5)</f>
        <v>4839</v>
      </c>
      <c r="L5" s="9">
        <f>SUM(Amtsgericht!L5,'Landgericht Erstinstanz'!L5,'Landgericht Berufung'!L5,Oberlandesgericht!L5)</f>
        <v>2060</v>
      </c>
      <c r="M5" s="9">
        <f>SUM(Amtsgericht!M5,'Landgericht Erstinstanz'!M5,'Landgericht Berufung'!M5,Oberlandesgericht!M5)</f>
        <v>6635</v>
      </c>
      <c r="N5" s="9">
        <f>SUM(Amtsgericht!N5,'Landgericht Erstinstanz'!N5,'Landgericht Berufung'!N5,Oberlandesgericht!N5)</f>
        <v>16596</v>
      </c>
      <c r="O5" s="9">
        <f>SUM(Amtsgericht!O5,'Landgericht Erstinstanz'!O5,'Landgericht Berufung'!O5,Oberlandesgericht!O5)</f>
        <v>2959</v>
      </c>
      <c r="P5" s="9">
        <f>SUM(Amtsgericht!P5,'Landgericht Erstinstanz'!P5,'Landgericht Berufung'!P5,Oberlandesgericht!P5)</f>
        <v>18965</v>
      </c>
      <c r="Q5" s="9">
        <f>SUM(Amtsgericht!Q5,'Landgericht Erstinstanz'!Q5,'Landgericht Berufung'!Q5,Oberlandesgericht!Q5)</f>
        <v>2691</v>
      </c>
      <c r="R5" s="9">
        <f>SUM(Amtsgericht!R5,'Landgericht Erstinstanz'!R5,'Landgericht Berufung'!R5,Oberlandesgericht!R5)</f>
        <v>10274</v>
      </c>
      <c r="S5" s="9">
        <f>SUM(Amtsgericht!S5,'Landgericht Erstinstanz'!S5,'Landgericht Berufung'!S5,Oberlandesgericht!S5)</f>
        <v>6000</v>
      </c>
      <c r="T5" s="9">
        <f>SUM(Amtsgericht!T5,'Landgericht Erstinstanz'!T5,'Landgericht Berufung'!T5,Oberlandesgericht!T5)</f>
        <v>49566</v>
      </c>
      <c r="U5" s="9">
        <f>SUM(Amtsgericht!U5,'Landgericht Erstinstanz'!U5,'Landgericht Berufung'!U5,Oberlandesgericht!U5)</f>
        <v>12700</v>
      </c>
      <c r="V5" s="9">
        <f>SUM(Amtsgericht!V5,'Landgericht Erstinstanz'!V5,'Landgericht Berufung'!V5,Oberlandesgericht!V5)</f>
        <v>23748</v>
      </c>
      <c r="W5" s="9">
        <f>SUM(Amtsgericht!W5,'Landgericht Erstinstanz'!W5,'Landgericht Berufung'!W5,Oberlandesgericht!W5)</f>
        <v>13118</v>
      </c>
      <c r="X5" s="9">
        <f>SUM(Amtsgericht!X5,'Landgericht Erstinstanz'!X5,'Landgericht Berufung'!X5,Oberlandesgericht!X5)</f>
        <v>10117</v>
      </c>
      <c r="Y5" s="9">
        <f>SUM(Amtsgericht!Y5,'Landgericht Erstinstanz'!Y5,'Landgericht Berufung'!Y5,Oberlandesgericht!Y5)</f>
        <v>6406</v>
      </c>
      <c r="Z5" s="9">
        <f>SUM(Amtsgericht!Z5,'Landgericht Erstinstanz'!Z5,'Landgericht Berufung'!Z5,Oberlandesgericht!Z5)</f>
        <v>3711</v>
      </c>
      <c r="AA5" s="9">
        <f>SUM(Amtsgericht!AA5,'Landgericht Erstinstanz'!AA5,'Landgericht Berufung'!AA5,Oberlandesgericht!AA5)</f>
        <v>3075</v>
      </c>
      <c r="AB5" s="9">
        <f>SUM(Amtsgericht!AB5,'Landgericht Erstinstanz'!AB5,'Landgericht Berufung'!AB5,Oberlandesgericht!AB5)</f>
        <v>8039</v>
      </c>
      <c r="AC5" s="9">
        <f>SUM(Amtsgericht!AC5,'Landgericht Erstinstanz'!AC5,'Landgericht Berufung'!AC5,Oberlandesgericht!AC5)</f>
        <v>3328</v>
      </c>
      <c r="AD5" s="9">
        <f>SUM(Amtsgericht!AD5,'Landgericht Erstinstanz'!AD5,'Landgericht Berufung'!AD5,Oberlandesgericht!AD5)</f>
        <v>6964</v>
      </c>
      <c r="AE5" s="9">
        <f>SUM(Amtsgericht!AE5,'Landgericht Erstinstanz'!AE5,'Landgericht Berufung'!AE5,Oberlandesgericht!AE5)</f>
        <v>4088</v>
      </c>
      <c r="AF5" s="2"/>
      <c r="AG5" s="4"/>
      <c r="AH5" s="4"/>
    </row>
    <row r="6" spans="1:34" x14ac:dyDescent="0.2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4"/>
      <c r="AG6" s="4"/>
      <c r="AH6" s="4"/>
    </row>
    <row r="7" spans="1:34" x14ac:dyDescent="0.2">
      <c r="A7" s="5" t="s">
        <v>45</v>
      </c>
      <c r="B7" s="9">
        <f>SUM(Amtsgericht!B7,'Landgericht Erstinstanz'!B7,'Landgericht Berufung'!B7,Oberlandesgericht!B7)</f>
        <v>1357352</v>
      </c>
      <c r="C7" s="9">
        <f>SUM(Amtsgericht!C7,'Landgericht Erstinstanz'!C7,'Landgericht Berufung'!C7,Oberlandesgericht!C7)</f>
        <v>150955</v>
      </c>
      <c r="D7" s="9">
        <f>SUM(Amtsgericht!D7,'Landgericht Erstinstanz'!D7,'Landgericht Berufung'!D7,Oberlandesgericht!D7)</f>
        <v>63099</v>
      </c>
      <c r="E7" s="9">
        <f>SUM(Amtsgericht!E7,'Landgericht Erstinstanz'!E7,'Landgericht Berufung'!E7,Oberlandesgericht!E7)</f>
        <v>87856</v>
      </c>
      <c r="F7" s="9">
        <f>SUM(Amtsgericht!F7,'Landgericht Erstinstanz'!F7,'Landgericht Berufung'!F7,Oberlandesgericht!F7)</f>
        <v>200923</v>
      </c>
      <c r="G7" s="9">
        <f>SUM(Amtsgericht!G7,'Landgericht Erstinstanz'!G7,'Landgericht Berufung'!G7,Oberlandesgericht!G7)</f>
        <v>123210</v>
      </c>
      <c r="H7" s="9">
        <f>SUM(Amtsgericht!H7,'Landgericht Erstinstanz'!H7,'Landgericht Berufung'!H7,Oberlandesgericht!H7)</f>
        <v>45617</v>
      </c>
      <c r="I7" s="9">
        <f>SUM(Amtsgericht!I7,'Landgericht Erstinstanz'!I7,'Landgericht Berufung'!I7,Oberlandesgericht!I7)</f>
        <v>32096</v>
      </c>
      <c r="J7" s="9">
        <f>SUM(Amtsgericht!J7,'Landgericht Erstinstanz'!J7,'Landgericht Berufung'!J7,Oberlandesgericht!J7)</f>
        <v>90987</v>
      </c>
      <c r="K7" s="9">
        <f>SUM(Amtsgericht!K7,'Landgericht Erstinstanz'!K7,'Landgericht Berufung'!K7,Oberlandesgericht!K7)</f>
        <v>37094</v>
      </c>
      <c r="L7" s="9">
        <f>SUM(Amtsgericht!L7,'Landgericht Erstinstanz'!L7,'Landgericht Berufung'!L7,Oberlandesgericht!L7)</f>
        <v>12465</v>
      </c>
      <c r="M7" s="9">
        <f>SUM(Amtsgericht!M7,'Landgericht Erstinstanz'!M7,'Landgericht Berufung'!M7,Oberlandesgericht!M7)</f>
        <v>47485</v>
      </c>
      <c r="N7" s="9">
        <f>SUM(Amtsgericht!N7,'Landgericht Erstinstanz'!N7,'Landgericht Berufung'!N7,Oberlandesgericht!N7)</f>
        <v>119150</v>
      </c>
      <c r="O7" s="9">
        <f>SUM(Amtsgericht!O7,'Landgericht Erstinstanz'!O7,'Landgericht Berufung'!O7,Oberlandesgericht!O7)</f>
        <v>18184</v>
      </c>
      <c r="P7" s="9">
        <f>SUM(Amtsgericht!P7,'Landgericht Erstinstanz'!P7,'Landgericht Berufung'!P7,Oberlandesgericht!P7)</f>
        <v>121043</v>
      </c>
      <c r="Q7" s="9">
        <f>SUM(Amtsgericht!Q7,'Landgericht Erstinstanz'!Q7,'Landgericht Berufung'!Q7,Oberlandesgericht!Q7)</f>
        <v>23209</v>
      </c>
      <c r="R7" s="9">
        <f>SUM(Amtsgericht!R7,'Landgericht Erstinstanz'!R7,'Landgericht Berufung'!R7,Oberlandesgericht!R7)</f>
        <v>64769</v>
      </c>
      <c r="S7" s="9">
        <f>SUM(Amtsgericht!S7,'Landgericht Erstinstanz'!S7,'Landgericht Berufung'!S7,Oberlandesgericht!S7)</f>
        <v>33065</v>
      </c>
      <c r="T7" s="9">
        <f>SUM(Amtsgericht!T7,'Landgericht Erstinstanz'!T7,'Landgericht Berufung'!T7,Oberlandesgericht!T7)</f>
        <v>344198</v>
      </c>
      <c r="U7" s="9">
        <f>SUM(Amtsgericht!U7,'Landgericht Erstinstanz'!U7,'Landgericht Berufung'!U7,Oberlandesgericht!U7)</f>
        <v>107782</v>
      </c>
      <c r="V7" s="9">
        <f>SUM(Amtsgericht!V7,'Landgericht Erstinstanz'!V7,'Landgericht Berufung'!V7,Oberlandesgericht!V7)</f>
        <v>140242</v>
      </c>
      <c r="W7" s="9">
        <f>SUM(Amtsgericht!W7,'Landgericht Erstinstanz'!W7,'Landgericht Berufung'!W7,Oberlandesgericht!W7)</f>
        <v>96174</v>
      </c>
      <c r="X7" s="9">
        <f>SUM(Amtsgericht!X7,'Landgericht Erstinstanz'!X7,'Landgericht Berufung'!X7,Oberlandesgericht!X7)</f>
        <v>60452</v>
      </c>
      <c r="Y7" s="9">
        <f>SUM(Amtsgericht!Y7,'Landgericht Erstinstanz'!Y7,'Landgericht Berufung'!Y7,Oberlandesgericht!Y7)</f>
        <v>39597</v>
      </c>
      <c r="Z7" s="9">
        <f>SUM(Amtsgericht!Z7,'Landgericht Erstinstanz'!Z7,'Landgericht Berufung'!Z7,Oberlandesgericht!Z7)</f>
        <v>20855</v>
      </c>
      <c r="AA7" s="9">
        <f>SUM(Amtsgericht!AA7,'Landgericht Erstinstanz'!AA7,'Landgericht Berufung'!AA7,Oberlandesgericht!AA7)</f>
        <v>16204</v>
      </c>
      <c r="AB7" s="9">
        <f>SUM(Amtsgericht!AB7,'Landgericht Erstinstanz'!AB7,'Landgericht Berufung'!AB7,Oberlandesgericht!AB7)</f>
        <v>49310</v>
      </c>
      <c r="AC7" s="9">
        <f>SUM(Amtsgericht!AC7,'Landgericht Erstinstanz'!AC7,'Landgericht Berufung'!AC7,Oberlandesgericht!AC7)</f>
        <v>25977</v>
      </c>
      <c r="AD7" s="9">
        <f>SUM(Amtsgericht!AD7,'Landgericht Erstinstanz'!AD7,'Landgericht Berufung'!AD7,Oberlandesgericht!AD7)</f>
        <v>38748</v>
      </c>
      <c r="AE7" s="9">
        <f>SUM(Amtsgericht!AE7,'Landgericht Erstinstanz'!AE7,'Landgericht Berufung'!AE7,Oberlandesgericht!AE7)</f>
        <v>24177</v>
      </c>
      <c r="AF7" s="4"/>
      <c r="AG7" s="4"/>
      <c r="AH7" s="4"/>
    </row>
    <row r="8" spans="1:34" x14ac:dyDescent="0.2">
      <c r="A8" s="5" t="s">
        <v>46</v>
      </c>
      <c r="B8" s="9">
        <f>SUM(Amtsgericht!B8,'Landgericht Erstinstanz'!B8,'Landgericht Berufung'!B8,Oberlandesgericht!B8)</f>
        <v>13588</v>
      </c>
      <c r="C8" s="9">
        <f>SUM(Amtsgericht!C8,'Landgericht Erstinstanz'!C8,'Landgericht Berufung'!C8,Oberlandesgericht!C8)</f>
        <v>833</v>
      </c>
      <c r="D8" s="9">
        <f>SUM(Amtsgericht!D8,'Landgericht Erstinstanz'!D8,'Landgericht Berufung'!D8,Oberlandesgericht!D8)</f>
        <v>708</v>
      </c>
      <c r="E8" s="9">
        <f>SUM(Amtsgericht!E8,'Landgericht Erstinstanz'!E8,'Landgericht Berufung'!E8,Oberlandesgericht!E8)</f>
        <v>125</v>
      </c>
      <c r="F8" s="9">
        <f>SUM(Amtsgericht!F8,'Landgericht Erstinstanz'!F8,'Landgericht Berufung'!F8,Oberlandesgericht!F8)</f>
        <v>768</v>
      </c>
      <c r="G8" s="9">
        <f>SUM(Amtsgericht!G8,'Landgericht Erstinstanz'!G8,'Landgericht Berufung'!G8,Oberlandesgericht!G8)</f>
        <v>425</v>
      </c>
      <c r="H8" s="9">
        <f>SUM(Amtsgericht!H8,'Landgericht Erstinstanz'!H8,'Landgericht Berufung'!H8,Oberlandesgericht!H8)</f>
        <v>167</v>
      </c>
      <c r="I8" s="9">
        <f>SUM(Amtsgericht!I8,'Landgericht Erstinstanz'!I8,'Landgericht Berufung'!I8,Oberlandesgericht!I8)</f>
        <v>176</v>
      </c>
      <c r="J8" s="9">
        <f>SUM(Amtsgericht!J8,'Landgericht Erstinstanz'!J8,'Landgericht Berufung'!J8,Oberlandesgericht!J8)</f>
        <v>1003</v>
      </c>
      <c r="K8" s="9">
        <f>SUM(Amtsgericht!K8,'Landgericht Erstinstanz'!K8,'Landgericht Berufung'!K8,Oberlandesgericht!K8)</f>
        <v>181</v>
      </c>
      <c r="L8" s="9">
        <f>SUM(Amtsgericht!L8,'Landgericht Erstinstanz'!L8,'Landgericht Berufung'!L8,Oberlandesgericht!L8)</f>
        <v>118</v>
      </c>
      <c r="M8" s="9">
        <f>SUM(Amtsgericht!M8,'Landgericht Erstinstanz'!M8,'Landgericht Berufung'!M8,Oberlandesgericht!M8)</f>
        <v>105</v>
      </c>
      <c r="N8" s="9">
        <f>SUM(Amtsgericht!N8,'Landgericht Erstinstanz'!N8,'Landgericht Berufung'!N8,Oberlandesgericht!N8)</f>
        <v>333</v>
      </c>
      <c r="O8" s="9">
        <f>SUM(Amtsgericht!O8,'Landgericht Erstinstanz'!O8,'Landgericht Berufung'!O8,Oberlandesgericht!O8)</f>
        <v>1129</v>
      </c>
      <c r="P8" s="9">
        <f>SUM(Amtsgericht!P8,'Landgericht Erstinstanz'!P8,'Landgericht Berufung'!P8,Oberlandesgericht!P8)</f>
        <v>2226</v>
      </c>
      <c r="Q8" s="9">
        <f>SUM(Amtsgericht!Q8,'Landgericht Erstinstanz'!Q8,'Landgericht Berufung'!Q8,Oberlandesgericht!Q8)</f>
        <v>535</v>
      </c>
      <c r="R8" s="9">
        <f>SUM(Amtsgericht!R8,'Landgericht Erstinstanz'!R8,'Landgericht Berufung'!R8,Oberlandesgericht!R8)</f>
        <v>1024</v>
      </c>
      <c r="S8" s="9">
        <f>SUM(Amtsgericht!S8,'Landgericht Erstinstanz'!S8,'Landgericht Berufung'!S8,Oberlandesgericht!S8)</f>
        <v>667</v>
      </c>
      <c r="T8" s="9">
        <f>SUM(Amtsgericht!T8,'Landgericht Erstinstanz'!T8,'Landgericht Berufung'!T8,Oberlandesgericht!T8)</f>
        <v>4192</v>
      </c>
      <c r="U8" s="9">
        <f>SUM(Amtsgericht!U8,'Landgericht Erstinstanz'!U8,'Landgericht Berufung'!U8,Oberlandesgericht!U8)</f>
        <v>958</v>
      </c>
      <c r="V8" s="9">
        <f>SUM(Amtsgericht!V8,'Landgericht Erstinstanz'!V8,'Landgericht Berufung'!V8,Oberlandesgericht!V8)</f>
        <v>1598</v>
      </c>
      <c r="W8" s="9">
        <f>SUM(Amtsgericht!W8,'Landgericht Erstinstanz'!W8,'Landgericht Berufung'!W8,Oberlandesgericht!W8)</f>
        <v>1636</v>
      </c>
      <c r="X8" s="9">
        <f>SUM(Amtsgericht!X8,'Landgericht Erstinstanz'!X8,'Landgericht Berufung'!X8,Oberlandesgericht!X8)</f>
        <v>448</v>
      </c>
      <c r="Y8" s="9">
        <f>SUM(Amtsgericht!Y8,'Landgericht Erstinstanz'!Y8,'Landgericht Berufung'!Y8,Oberlandesgericht!Y8)</f>
        <v>111</v>
      </c>
      <c r="Z8" s="9">
        <f>SUM(Amtsgericht!Z8,'Landgericht Erstinstanz'!Z8,'Landgericht Berufung'!Z8,Oberlandesgericht!Z8)</f>
        <v>337</v>
      </c>
      <c r="AA8" s="9">
        <f>SUM(Amtsgericht!AA8,'Landgericht Erstinstanz'!AA8,'Landgericht Berufung'!AA8,Oberlandesgericht!AA8)</f>
        <v>206</v>
      </c>
      <c r="AB8" s="9">
        <f>SUM(Amtsgericht!AB8,'Landgericht Erstinstanz'!AB8,'Landgericht Berufung'!AB8,Oberlandesgericht!AB8)</f>
        <v>228</v>
      </c>
      <c r="AC8" s="9">
        <f>SUM(Amtsgericht!AC8,'Landgericht Erstinstanz'!AC8,'Landgericht Berufung'!AC8,Oberlandesgericht!AC8)</f>
        <v>314</v>
      </c>
      <c r="AD8" s="9">
        <f>SUM(Amtsgericht!AD8,'Landgericht Erstinstanz'!AD8,'Landgericht Berufung'!AD8,Oberlandesgericht!AD8)</f>
        <v>1387</v>
      </c>
      <c r="AE8" s="9">
        <f>SUM(Amtsgericht!AE8,'Landgericht Erstinstanz'!AE8,'Landgericht Berufung'!AE8,Oberlandesgericht!AE8)</f>
        <v>117</v>
      </c>
      <c r="AF8" s="4"/>
      <c r="AG8" s="4"/>
      <c r="AH8" s="4"/>
    </row>
    <row r="9" spans="1:34" x14ac:dyDescent="0.2">
      <c r="A9" s="5" t="s">
        <v>38</v>
      </c>
      <c r="B9" s="3">
        <f>B8/B4</f>
        <v>9.9114476198812491E-3</v>
      </c>
      <c r="C9" s="3">
        <f t="shared" ref="C9:AE9" si="0">C8/C4</f>
        <v>5.4879173584209554E-3</v>
      </c>
      <c r="D9" s="3">
        <f t="shared" si="0"/>
        <v>1.1095961258169166E-2</v>
      </c>
      <c r="E9" s="3">
        <f t="shared" si="0"/>
        <v>1.420761300735386E-3</v>
      </c>
      <c r="F9" s="3">
        <f t="shared" si="0"/>
        <v>3.8078050086518488E-3</v>
      </c>
      <c r="G9" s="3">
        <f t="shared" si="0"/>
        <v>3.4375379140211106E-3</v>
      </c>
      <c r="H9" s="3">
        <f t="shared" si="0"/>
        <v>3.6475624672374627E-3</v>
      </c>
      <c r="I9" s="3">
        <f t="shared" si="0"/>
        <v>5.4536440257808624E-3</v>
      </c>
      <c r="J9" s="3">
        <f t="shared" si="0"/>
        <v>1.0903359060767474E-2</v>
      </c>
      <c r="K9" s="3">
        <f t="shared" si="0"/>
        <v>4.8558014755197857E-3</v>
      </c>
      <c r="L9" s="3">
        <f t="shared" si="0"/>
        <v>9.3777318604466343E-3</v>
      </c>
      <c r="M9" s="3">
        <f t="shared" si="0"/>
        <v>2.2063458709812986E-3</v>
      </c>
      <c r="N9" s="3">
        <f t="shared" si="0"/>
        <v>2.7870073566950947E-3</v>
      </c>
      <c r="O9" s="3">
        <f t="shared" si="0"/>
        <v>5.8458033448972192E-2</v>
      </c>
      <c r="P9" s="3">
        <f t="shared" si="0"/>
        <v>1.805806812742863E-2</v>
      </c>
      <c r="Q9" s="3">
        <f t="shared" si="0"/>
        <v>2.2532008086253368E-2</v>
      </c>
      <c r="R9" s="3">
        <f t="shared" si="0"/>
        <v>1.5563965771434651E-2</v>
      </c>
      <c r="S9" s="3">
        <f t="shared" si="0"/>
        <v>1.9773508834341279E-2</v>
      </c>
      <c r="T9" s="3">
        <f t="shared" si="0"/>
        <v>1.2032492321823244E-2</v>
      </c>
      <c r="U9" s="3">
        <f t="shared" si="0"/>
        <v>8.810005517748758E-3</v>
      </c>
      <c r="V9" s="3">
        <f t="shared" si="0"/>
        <v>1.1266215454032714E-2</v>
      </c>
      <c r="W9" s="3">
        <f t="shared" si="0"/>
        <v>1.6726306103670381E-2</v>
      </c>
      <c r="X9" s="3">
        <f t="shared" si="0"/>
        <v>7.3563218390804595E-3</v>
      </c>
      <c r="Y9" s="3">
        <f t="shared" si="0"/>
        <v>2.7954064672106376E-3</v>
      </c>
      <c r="Z9" s="3">
        <f t="shared" si="0"/>
        <v>1.5902227255568138E-2</v>
      </c>
      <c r="AA9" s="3">
        <f t="shared" si="0"/>
        <v>1.2553321145642901E-2</v>
      </c>
      <c r="AB9" s="3">
        <f t="shared" si="0"/>
        <v>4.6025273527393112E-3</v>
      </c>
      <c r="AC9" s="3">
        <f t="shared" si="0"/>
        <v>1.1943250542010574E-2</v>
      </c>
      <c r="AD9" s="3">
        <f t="shared" si="0"/>
        <v>3.4558365516382208E-2</v>
      </c>
      <c r="AE9" s="3">
        <f t="shared" si="0"/>
        <v>4.816003951592986E-3</v>
      </c>
      <c r="AF9" s="4"/>
      <c r="AG9" s="4"/>
      <c r="AH9" s="4"/>
    </row>
    <row r="10" spans="1:34" x14ac:dyDescent="0.2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"/>
      <c r="AG10" s="4"/>
      <c r="AH10" s="4"/>
    </row>
    <row r="11" spans="1:34" x14ac:dyDescent="0.2">
      <c r="A11" s="5" t="s">
        <v>41</v>
      </c>
      <c r="B11" s="9">
        <f>SUM(Amtsgericht!B11,'Landgericht Erstinstanz'!B11,'Landgericht Berufung'!B11,Oberlandesgericht!B11)</f>
        <v>6384</v>
      </c>
      <c r="C11" s="9">
        <f>SUM(Amtsgericht!C11,'Landgericht Erstinstanz'!C11,'Landgericht Berufung'!C11,Oberlandesgericht!C11)</f>
        <v>561</v>
      </c>
      <c r="D11" s="9">
        <f>SUM(Amtsgericht!D11,'Landgericht Erstinstanz'!D11,'Landgericht Berufung'!D11,Oberlandesgericht!D11)</f>
        <v>539</v>
      </c>
      <c r="E11" s="9">
        <f>SUM(Amtsgericht!E11,'Landgericht Erstinstanz'!E11,'Landgericht Berufung'!E11,Oberlandesgericht!E11)</f>
        <v>22</v>
      </c>
      <c r="F11" s="9">
        <f>SUM(Amtsgericht!F11,'Landgericht Erstinstanz'!F11,'Landgericht Berufung'!F11,Oberlandesgericht!F11)</f>
        <v>520</v>
      </c>
      <c r="G11" s="9">
        <f>SUM(Amtsgericht!G11,'Landgericht Erstinstanz'!G11,'Landgericht Berufung'!G11,Oberlandesgericht!G11)</f>
        <v>303</v>
      </c>
      <c r="H11" s="9">
        <f>SUM(Amtsgericht!H11,'Landgericht Erstinstanz'!H11,'Landgericht Berufung'!H11,Oberlandesgericht!H11)</f>
        <v>94</v>
      </c>
      <c r="I11" s="9">
        <f>SUM(Amtsgericht!I11,'Landgericht Erstinstanz'!I11,'Landgericht Berufung'!I11,Oberlandesgericht!I11)</f>
        <v>123</v>
      </c>
      <c r="J11" s="9">
        <f>SUM(Amtsgericht!J11,'Landgericht Erstinstanz'!J11,'Landgericht Berufung'!J11,Oberlandesgericht!J11)</f>
        <v>362</v>
      </c>
      <c r="K11" s="9">
        <f>SUM(Amtsgericht!K11,'Landgericht Erstinstanz'!K11,'Landgericht Berufung'!K11,Oberlandesgericht!K11)</f>
        <v>111</v>
      </c>
      <c r="L11" s="9">
        <f>SUM(Amtsgericht!L11,'Landgericht Erstinstanz'!L11,'Landgericht Berufung'!L11,Oberlandesgericht!L11)</f>
        <v>89</v>
      </c>
      <c r="M11" s="9">
        <f>SUM(Amtsgericht!M11,'Landgericht Erstinstanz'!M11,'Landgericht Berufung'!M11,Oberlandesgericht!M11)</f>
        <v>59</v>
      </c>
      <c r="N11" s="9">
        <f>SUM(Amtsgericht!N11,'Landgericht Erstinstanz'!N11,'Landgericht Berufung'!N11,Oberlandesgericht!N11)</f>
        <v>153</v>
      </c>
      <c r="O11" s="9">
        <f>SUM(Amtsgericht!O11,'Landgericht Erstinstanz'!O11,'Landgericht Berufung'!O11,Oberlandesgericht!O11)</f>
        <v>240</v>
      </c>
      <c r="P11" s="9">
        <f>SUM(Amtsgericht!P11,'Landgericht Erstinstanz'!P11,'Landgericht Berufung'!P11,Oberlandesgericht!P11)</f>
        <v>1262</v>
      </c>
      <c r="Q11" s="9">
        <f>SUM(Amtsgericht!Q11,'Landgericht Erstinstanz'!Q11,'Landgericht Berufung'!Q11,Oberlandesgericht!Q11)</f>
        <v>223</v>
      </c>
      <c r="R11" s="9">
        <f>SUM(Amtsgericht!R11,'Landgericht Erstinstanz'!R11,'Landgericht Berufung'!R11,Oberlandesgericht!R11)</f>
        <v>575</v>
      </c>
      <c r="S11" s="9">
        <f>SUM(Amtsgericht!S11,'Landgericht Erstinstanz'!S11,'Landgericht Berufung'!S11,Oberlandesgericht!S11)</f>
        <v>464</v>
      </c>
      <c r="T11" s="9">
        <f>SUM(Amtsgericht!T11,'Landgericht Erstinstanz'!T11,'Landgericht Berufung'!T11,Oberlandesgericht!T11)</f>
        <v>2101</v>
      </c>
      <c r="U11" s="9">
        <f>SUM(Amtsgericht!U11,'Landgericht Erstinstanz'!U11,'Landgericht Berufung'!U11,Oberlandesgericht!U11)</f>
        <v>422</v>
      </c>
      <c r="V11" s="9">
        <f>SUM(Amtsgericht!V11,'Landgericht Erstinstanz'!V11,'Landgericht Berufung'!V11,Oberlandesgericht!V11)</f>
        <v>778</v>
      </c>
      <c r="W11" s="9">
        <f>SUM(Amtsgericht!W11,'Landgericht Erstinstanz'!W11,'Landgericht Berufung'!W11,Oberlandesgericht!W11)</f>
        <v>901</v>
      </c>
      <c r="X11" s="9">
        <f>SUM(Amtsgericht!X11,'Landgericht Erstinstanz'!X11,'Landgericht Berufung'!X11,Oberlandesgericht!X11)</f>
        <v>48</v>
      </c>
      <c r="Y11" s="9">
        <f>SUM(Amtsgericht!Y11,'Landgericht Erstinstanz'!Y11,'Landgericht Berufung'!Y11,Oberlandesgericht!Y11)</f>
        <v>31</v>
      </c>
      <c r="Z11" s="9">
        <f>SUM(Amtsgericht!Z11,'Landgericht Erstinstanz'!Z11,'Landgericht Berufung'!Z11,Oberlandesgericht!Z11)</f>
        <v>17</v>
      </c>
      <c r="AA11" s="9">
        <f>SUM(Amtsgericht!AA11,'Landgericht Erstinstanz'!AA11,'Landgericht Berufung'!AA11,Oberlandesgericht!AA11)</f>
        <v>29</v>
      </c>
      <c r="AB11" s="9">
        <f>SUM(Amtsgericht!AB11,'Landgericht Erstinstanz'!AB11,'Landgericht Berufung'!AB11,Oberlandesgericht!AB11)</f>
        <v>83</v>
      </c>
      <c r="AC11" s="9">
        <f>SUM(Amtsgericht!AC11,'Landgericht Erstinstanz'!AC11,'Landgericht Berufung'!AC11,Oberlandesgericht!AC11)</f>
        <v>151</v>
      </c>
      <c r="AD11" s="9">
        <f>SUM(Amtsgericht!AD11,'Landgericht Erstinstanz'!AD11,'Landgericht Berufung'!AD11,Oberlandesgericht!AD11)</f>
        <v>549</v>
      </c>
      <c r="AE11" s="9">
        <f>SUM(Amtsgericht!AE11,'Landgericht Erstinstanz'!AE11,'Landgericht Berufung'!AE11,Oberlandesgericht!AE11)</f>
        <v>66</v>
      </c>
      <c r="AF11" s="4"/>
      <c r="AG11" s="4"/>
      <c r="AH11" s="4"/>
    </row>
    <row r="12" spans="1:34" x14ac:dyDescent="0.2">
      <c r="A12" s="5" t="s">
        <v>43</v>
      </c>
      <c r="B12" s="9">
        <f>SUM(Amtsgericht!B12,'Landgericht Erstinstanz'!B12,'Landgericht Berufung'!B12,Oberlandesgericht!B12)</f>
        <v>4911</v>
      </c>
      <c r="C12" s="9">
        <f>SUM(Amtsgericht!C12,'Landgericht Erstinstanz'!C12,'Landgericht Berufung'!C12,Oberlandesgericht!C12)</f>
        <v>215</v>
      </c>
      <c r="D12" s="9">
        <f>SUM(Amtsgericht!D12,'Landgericht Erstinstanz'!D12,'Landgericht Berufung'!D12,Oberlandesgericht!D12)</f>
        <v>198</v>
      </c>
      <c r="E12" s="9">
        <f>SUM(Amtsgericht!E12,'Landgericht Erstinstanz'!E12,'Landgericht Berufung'!E12,Oberlandesgericht!E12)</f>
        <v>17</v>
      </c>
      <c r="F12" s="9">
        <f>SUM(Amtsgericht!F12,'Landgericht Erstinstanz'!F12,'Landgericht Berufung'!F12,Oberlandesgericht!F12)</f>
        <v>458</v>
      </c>
      <c r="G12" s="9">
        <f>SUM(Amtsgericht!G12,'Landgericht Erstinstanz'!G12,'Landgericht Berufung'!G12,Oberlandesgericht!G12)</f>
        <v>263</v>
      </c>
      <c r="H12" s="9">
        <f>SUM(Amtsgericht!H12,'Landgericht Erstinstanz'!H12,'Landgericht Berufung'!H12,Oberlandesgericht!H12)</f>
        <v>82</v>
      </c>
      <c r="I12" s="9">
        <f>SUM(Amtsgericht!I12,'Landgericht Erstinstanz'!I12,'Landgericht Berufung'!I12,Oberlandesgericht!I12)</f>
        <v>113</v>
      </c>
      <c r="J12" s="9">
        <f>SUM(Amtsgericht!J12,'Landgericht Erstinstanz'!J12,'Landgericht Berufung'!J12,Oberlandesgericht!J12)</f>
        <v>257</v>
      </c>
      <c r="K12" s="9">
        <f>SUM(Amtsgericht!K12,'Landgericht Erstinstanz'!K12,'Landgericht Berufung'!K12,Oberlandesgericht!K12)</f>
        <v>105</v>
      </c>
      <c r="L12" s="9">
        <f>SUM(Amtsgericht!L12,'Landgericht Erstinstanz'!L12,'Landgericht Berufung'!L12,Oberlandesgericht!L12)</f>
        <v>87</v>
      </c>
      <c r="M12" s="9">
        <f>SUM(Amtsgericht!M12,'Landgericht Erstinstanz'!M12,'Landgericht Berufung'!M12,Oberlandesgericht!M12)</f>
        <v>51</v>
      </c>
      <c r="N12" s="9">
        <f>SUM(Amtsgericht!N12,'Landgericht Erstinstanz'!N12,'Landgericht Berufung'!N12,Oberlandesgericht!N12)</f>
        <v>102</v>
      </c>
      <c r="O12" s="9">
        <f>SUM(Amtsgericht!O12,'Landgericht Erstinstanz'!O12,'Landgericht Berufung'!O12,Oberlandesgericht!O12)</f>
        <v>220</v>
      </c>
      <c r="P12" s="9">
        <f>SUM(Amtsgericht!P12,'Landgericht Erstinstanz'!P12,'Landgericht Berufung'!P12,Oberlandesgericht!P12)</f>
        <v>1206</v>
      </c>
      <c r="Q12" s="9">
        <f>SUM(Amtsgericht!Q12,'Landgericht Erstinstanz'!Q12,'Landgericht Berufung'!Q12,Oberlandesgericht!Q12)</f>
        <v>218</v>
      </c>
      <c r="R12" s="9">
        <f>SUM(Amtsgericht!R12,'Landgericht Erstinstanz'!R12,'Landgericht Berufung'!R12,Oberlandesgericht!R12)</f>
        <v>540</v>
      </c>
      <c r="S12" s="9">
        <f>SUM(Amtsgericht!S12,'Landgericht Erstinstanz'!S12,'Landgericht Berufung'!S12,Oberlandesgericht!S12)</f>
        <v>448</v>
      </c>
      <c r="T12" s="9">
        <f>SUM(Amtsgericht!T12,'Landgericht Erstinstanz'!T12,'Landgericht Berufung'!T12,Oberlandesgericht!T12)</f>
        <v>1382</v>
      </c>
      <c r="U12" s="9">
        <f>SUM(Amtsgericht!U12,'Landgericht Erstinstanz'!U12,'Landgericht Berufung'!U12,Oberlandesgericht!U12)</f>
        <v>250</v>
      </c>
      <c r="V12" s="9">
        <f>SUM(Amtsgericht!V12,'Landgericht Erstinstanz'!V12,'Landgericht Berufung'!V12,Oberlandesgericht!V12)</f>
        <v>640</v>
      </c>
      <c r="W12" s="9">
        <f>SUM(Amtsgericht!W12,'Landgericht Erstinstanz'!W12,'Landgericht Berufung'!W12,Oberlandesgericht!W12)</f>
        <v>492</v>
      </c>
      <c r="X12" s="9">
        <f>SUM(Amtsgericht!X12,'Landgericht Erstinstanz'!X12,'Landgericht Berufung'!X12,Oberlandesgericht!X12)</f>
        <v>29</v>
      </c>
      <c r="Y12" s="9">
        <f>SUM(Amtsgericht!Y12,'Landgericht Erstinstanz'!Y12,'Landgericht Berufung'!Y12,Oberlandesgericht!Y12)</f>
        <v>17</v>
      </c>
      <c r="Z12" s="9">
        <f>SUM(Amtsgericht!Z12,'Landgericht Erstinstanz'!Z12,'Landgericht Berufung'!Z12,Oberlandesgericht!Z12)</f>
        <v>12</v>
      </c>
      <c r="AA12" s="9">
        <f>SUM(Amtsgericht!AA12,'Landgericht Erstinstanz'!AA12,'Landgericht Berufung'!AA12,Oberlandesgericht!AA12)</f>
        <v>22</v>
      </c>
      <c r="AB12" s="9">
        <f>SUM(Amtsgericht!AB12,'Landgericht Erstinstanz'!AB12,'Landgericht Berufung'!AB12,Oberlandesgericht!AB12)</f>
        <v>69</v>
      </c>
      <c r="AC12" s="9">
        <f>SUM(Amtsgericht!AC12,'Landgericht Erstinstanz'!AC12,'Landgericht Berufung'!AC12,Oberlandesgericht!AC12)</f>
        <v>138</v>
      </c>
      <c r="AD12" s="9">
        <f>SUM(Amtsgericht!AD12,'Landgericht Erstinstanz'!AD12,'Landgericht Berufung'!AD12,Oberlandesgericht!AD12)</f>
        <v>515</v>
      </c>
      <c r="AE12" s="9">
        <f>SUM(Amtsgericht!AE12,'Landgericht Erstinstanz'!AE12,'Landgericht Berufung'!AE12,Oberlandesgericht!AE12)</f>
        <v>55</v>
      </c>
      <c r="AF12" s="4"/>
      <c r="AG12" s="4"/>
      <c r="AH12" s="4"/>
    </row>
    <row r="13" spans="1:34" s="15" customFormat="1" x14ac:dyDescent="0.2">
      <c r="A13" s="5" t="s">
        <v>55</v>
      </c>
      <c r="B13" s="3">
        <f>B11/B8</f>
        <v>0.4698263173388284</v>
      </c>
      <c r="C13" s="3">
        <f t="shared" ref="C13:AE13" si="1">C11/C8</f>
        <v>0.67346938775510201</v>
      </c>
      <c r="D13" s="3">
        <f t="shared" si="1"/>
        <v>0.76129943502824859</v>
      </c>
      <c r="E13" s="3">
        <f t="shared" si="1"/>
        <v>0.17599999999999999</v>
      </c>
      <c r="F13" s="3">
        <f t="shared" si="1"/>
        <v>0.67708333333333337</v>
      </c>
      <c r="G13" s="3">
        <f t="shared" si="1"/>
        <v>0.71294117647058819</v>
      </c>
      <c r="H13" s="3">
        <f t="shared" si="1"/>
        <v>0.56287425149700598</v>
      </c>
      <c r="I13" s="3">
        <f t="shared" si="1"/>
        <v>0.69886363636363635</v>
      </c>
      <c r="J13" s="3">
        <f t="shared" si="1"/>
        <v>0.3609172482552343</v>
      </c>
      <c r="K13" s="3">
        <f t="shared" si="1"/>
        <v>0.61325966850828728</v>
      </c>
      <c r="L13" s="3">
        <f t="shared" si="1"/>
        <v>0.75423728813559321</v>
      </c>
      <c r="M13" s="3">
        <f t="shared" si="1"/>
        <v>0.56190476190476191</v>
      </c>
      <c r="N13" s="3">
        <f t="shared" si="1"/>
        <v>0.45945945945945948</v>
      </c>
      <c r="O13" s="3">
        <f t="shared" si="1"/>
        <v>0.21257750221434898</v>
      </c>
      <c r="P13" s="3">
        <f t="shared" si="1"/>
        <v>0.56693620844564241</v>
      </c>
      <c r="Q13" s="3">
        <f t="shared" si="1"/>
        <v>0.41682242990654206</v>
      </c>
      <c r="R13" s="3">
        <f t="shared" si="1"/>
        <v>0.5615234375</v>
      </c>
      <c r="S13" s="3">
        <f t="shared" si="1"/>
        <v>0.69565217391304346</v>
      </c>
      <c r="T13" s="3">
        <f t="shared" si="1"/>
        <v>0.50119274809160308</v>
      </c>
      <c r="U13" s="3">
        <f t="shared" si="1"/>
        <v>0.44050104384133609</v>
      </c>
      <c r="V13" s="3">
        <f t="shared" si="1"/>
        <v>0.48685857321652065</v>
      </c>
      <c r="W13" s="3">
        <f t="shared" si="1"/>
        <v>0.55073349633251834</v>
      </c>
      <c r="X13" s="3">
        <f t="shared" si="1"/>
        <v>0.10714285714285714</v>
      </c>
      <c r="Y13" s="3">
        <f t="shared" si="1"/>
        <v>0.27927927927927926</v>
      </c>
      <c r="Z13" s="3">
        <f t="shared" si="1"/>
        <v>5.0445103857566766E-2</v>
      </c>
      <c r="AA13" s="3">
        <f t="shared" si="1"/>
        <v>0.14077669902912621</v>
      </c>
      <c r="AB13" s="3">
        <f t="shared" si="1"/>
        <v>0.36403508771929827</v>
      </c>
      <c r="AC13" s="3">
        <f t="shared" si="1"/>
        <v>0.48089171974522293</v>
      </c>
      <c r="AD13" s="3">
        <f t="shared" si="1"/>
        <v>0.39581831290555153</v>
      </c>
      <c r="AE13" s="3">
        <f t="shared" si="1"/>
        <v>0.5641025641025641</v>
      </c>
      <c r="AF13" s="5"/>
      <c r="AG13" s="5"/>
      <c r="AH13" s="5"/>
    </row>
    <row r="14" spans="1:34" s="1" customFormat="1" x14ac:dyDescent="0.2">
      <c r="A14" s="5" t="s">
        <v>53</v>
      </c>
      <c r="B14" s="3">
        <f t="shared" ref="B14:AE14" si="2">B12/B8</f>
        <v>0.36142184280247275</v>
      </c>
      <c r="C14" s="3">
        <f t="shared" si="2"/>
        <v>0.25810324129651863</v>
      </c>
      <c r="D14" s="3">
        <f t="shared" si="2"/>
        <v>0.27966101694915252</v>
      </c>
      <c r="E14" s="3">
        <f t="shared" si="2"/>
        <v>0.13600000000000001</v>
      </c>
      <c r="F14" s="3">
        <f t="shared" si="2"/>
        <v>0.59635416666666663</v>
      </c>
      <c r="G14" s="3">
        <f t="shared" si="2"/>
        <v>0.61882352941176466</v>
      </c>
      <c r="H14" s="3">
        <f t="shared" si="2"/>
        <v>0.49101796407185627</v>
      </c>
      <c r="I14" s="3">
        <f t="shared" si="2"/>
        <v>0.64204545454545459</v>
      </c>
      <c r="J14" s="3">
        <f t="shared" si="2"/>
        <v>0.25623130608175476</v>
      </c>
      <c r="K14" s="3">
        <f t="shared" si="2"/>
        <v>0.58011049723756902</v>
      </c>
      <c r="L14" s="3">
        <f t="shared" si="2"/>
        <v>0.73728813559322037</v>
      </c>
      <c r="M14" s="3">
        <f t="shared" si="2"/>
        <v>0.48571428571428571</v>
      </c>
      <c r="N14" s="3">
        <f t="shared" si="2"/>
        <v>0.30630630630630629</v>
      </c>
      <c r="O14" s="3">
        <f t="shared" si="2"/>
        <v>0.19486271036315322</v>
      </c>
      <c r="P14" s="3">
        <f t="shared" si="2"/>
        <v>0.5417789757412399</v>
      </c>
      <c r="Q14" s="3">
        <f t="shared" si="2"/>
        <v>0.40747663551401869</v>
      </c>
      <c r="R14" s="3">
        <f t="shared" si="2"/>
        <v>0.52734375</v>
      </c>
      <c r="S14" s="3">
        <f t="shared" si="2"/>
        <v>0.671664167916042</v>
      </c>
      <c r="T14" s="3">
        <f t="shared" si="2"/>
        <v>0.32967557251908397</v>
      </c>
      <c r="U14" s="3">
        <f t="shared" si="2"/>
        <v>0.26096033402922758</v>
      </c>
      <c r="V14" s="3">
        <f t="shared" si="2"/>
        <v>0.40050062578222778</v>
      </c>
      <c r="W14" s="3">
        <f t="shared" si="2"/>
        <v>0.30073349633251834</v>
      </c>
      <c r="X14" s="3">
        <f t="shared" si="2"/>
        <v>6.4732142857142863E-2</v>
      </c>
      <c r="Y14" s="3">
        <f t="shared" si="2"/>
        <v>0.15315315315315314</v>
      </c>
      <c r="Z14" s="3">
        <f t="shared" si="2"/>
        <v>3.5608308605341248E-2</v>
      </c>
      <c r="AA14" s="3">
        <f t="shared" si="2"/>
        <v>0.10679611650485436</v>
      </c>
      <c r="AB14" s="3">
        <f t="shared" si="2"/>
        <v>0.30263157894736842</v>
      </c>
      <c r="AC14" s="3">
        <f t="shared" si="2"/>
        <v>0.43949044585987262</v>
      </c>
      <c r="AD14" s="3">
        <f t="shared" si="2"/>
        <v>0.37130497476568131</v>
      </c>
      <c r="AE14" s="3">
        <f t="shared" si="2"/>
        <v>0.47008547008547008</v>
      </c>
      <c r="AF14" s="5"/>
      <c r="AG14" s="5"/>
      <c r="AH14" s="5"/>
    </row>
    <row r="15" spans="1:34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 x14ac:dyDescent="0.2">
      <c r="A16" s="5" t="s">
        <v>56</v>
      </c>
      <c r="B16" s="9">
        <f>SUM(Amtsgericht!B16,'Landgericht Erstinstanz'!B16,'Landgericht Berufung'!B16,Oberlandesgericht!B16)</f>
        <v>179</v>
      </c>
      <c r="C16" s="9">
        <f>SUM(Amtsgericht!C16,'Landgericht Erstinstanz'!C16,'Landgericht Berufung'!C16,Oberlandesgericht!C16)</f>
        <v>3</v>
      </c>
      <c r="D16" s="9">
        <f>SUM(Amtsgericht!D16,'Landgericht Erstinstanz'!D16,'Landgericht Berufung'!D16,Oberlandesgericht!D16)</f>
        <v>1</v>
      </c>
      <c r="E16" s="9">
        <f>SUM(Amtsgericht!E16,'Landgericht Erstinstanz'!E16,'Landgericht Berufung'!E16,Oberlandesgericht!E16)</f>
        <v>2</v>
      </c>
      <c r="F16" s="9">
        <f>SUM(Amtsgericht!F16,'Landgericht Erstinstanz'!F16,'Landgericht Berufung'!F16,Oberlandesgericht!F16)</f>
        <v>10</v>
      </c>
      <c r="G16" s="9">
        <f>SUM(Amtsgericht!G16,'Landgericht Erstinstanz'!G16,'Landgericht Berufung'!G16,Oberlandesgericht!G16)</f>
        <v>5</v>
      </c>
      <c r="H16" s="9">
        <f>SUM(Amtsgericht!H16,'Landgericht Erstinstanz'!H16,'Landgericht Berufung'!H16,Oberlandesgericht!H16)</f>
        <v>4</v>
      </c>
      <c r="I16" s="9">
        <f>SUM(Amtsgericht!I16,'Landgericht Erstinstanz'!I16,'Landgericht Berufung'!I16,Oberlandesgericht!I16)</f>
        <v>1</v>
      </c>
      <c r="J16" s="9">
        <f>SUM(Amtsgericht!J16,'Landgericht Erstinstanz'!J16,'Landgericht Berufung'!J16,Oberlandesgericht!J16)</f>
        <v>21</v>
      </c>
      <c r="K16" s="9">
        <f>SUM(Amtsgericht!K16,'Landgericht Erstinstanz'!K16,'Landgericht Berufung'!K16,Oberlandesgericht!K16)</f>
        <v>2</v>
      </c>
      <c r="L16" s="9">
        <f>SUM(Amtsgericht!L16,'Landgericht Erstinstanz'!L16,'Landgericht Berufung'!L16,Oberlandesgericht!L16)</f>
        <v>1</v>
      </c>
      <c r="M16" s="9">
        <f>SUM(Amtsgericht!M16,'Landgericht Erstinstanz'!M16,'Landgericht Berufung'!M16,Oberlandesgericht!M16)</f>
        <v>3</v>
      </c>
      <c r="N16" s="9">
        <f>SUM(Amtsgericht!N16,'Landgericht Erstinstanz'!N16,'Landgericht Berufung'!N16,Oberlandesgericht!N16)</f>
        <v>2</v>
      </c>
      <c r="O16" s="9">
        <f>SUM(Amtsgericht!O16,'Landgericht Erstinstanz'!O16,'Landgericht Berufung'!O16,Oberlandesgericht!O16)</f>
        <v>6</v>
      </c>
      <c r="P16" s="9">
        <f>SUM(Amtsgericht!P16,'Landgericht Erstinstanz'!P16,'Landgericht Berufung'!P16,Oberlandesgericht!P16)</f>
        <v>23</v>
      </c>
      <c r="Q16" s="9">
        <f>SUM(Amtsgericht!Q16,'Landgericht Erstinstanz'!Q16,'Landgericht Berufung'!Q16,Oberlandesgericht!Q16)</f>
        <v>3</v>
      </c>
      <c r="R16" s="9">
        <f>SUM(Amtsgericht!R16,'Landgericht Erstinstanz'!R16,'Landgericht Berufung'!R16,Oberlandesgericht!R16)</f>
        <v>15</v>
      </c>
      <c r="S16" s="9">
        <f>SUM(Amtsgericht!S16,'Landgericht Erstinstanz'!S16,'Landgericht Berufung'!S16,Oberlandesgericht!S16)</f>
        <v>5</v>
      </c>
      <c r="T16" s="9">
        <f>SUM(Amtsgericht!T16,'Landgericht Erstinstanz'!T16,'Landgericht Berufung'!T16,Oberlandesgericht!T16)</f>
        <v>35</v>
      </c>
      <c r="U16" s="9">
        <f>SUM(Amtsgericht!U16,'Landgericht Erstinstanz'!U16,'Landgericht Berufung'!U16,Oberlandesgericht!U16)</f>
        <v>11</v>
      </c>
      <c r="V16" s="9">
        <f>SUM(Amtsgericht!V16,'Landgericht Erstinstanz'!V16,'Landgericht Berufung'!V16,Oberlandesgericht!V16)</f>
        <v>18</v>
      </c>
      <c r="W16" s="9">
        <f>SUM(Amtsgericht!W16,'Landgericht Erstinstanz'!W16,'Landgericht Berufung'!W16,Oberlandesgericht!W16)</f>
        <v>6</v>
      </c>
      <c r="X16" s="9">
        <f>SUM(Amtsgericht!X16,'Landgericht Erstinstanz'!X16,'Landgericht Berufung'!X16,Oberlandesgericht!X16)</f>
        <v>4</v>
      </c>
      <c r="Y16" s="9">
        <f>SUM(Amtsgericht!Y16,'Landgericht Erstinstanz'!Y16,'Landgericht Berufung'!Y16,Oberlandesgericht!Y16)</f>
        <v>1</v>
      </c>
      <c r="Z16" s="9">
        <f>SUM(Amtsgericht!Z16,'Landgericht Erstinstanz'!Z16,'Landgericht Berufung'!Z16,Oberlandesgericht!Z16)</f>
        <v>3</v>
      </c>
      <c r="AA16" s="9">
        <f>SUM(Amtsgericht!AA16,'Landgericht Erstinstanz'!AA16,'Landgericht Berufung'!AA16,Oberlandesgericht!AA16)</f>
        <v>43</v>
      </c>
      <c r="AB16" s="9">
        <f>SUM(Amtsgericht!AB16,'Landgericht Erstinstanz'!AB16,'Landgericht Berufung'!AB16,Oberlandesgericht!AB16)</f>
        <v>5</v>
      </c>
      <c r="AC16" s="9">
        <f>SUM(Amtsgericht!AC16,'Landgericht Erstinstanz'!AC16,'Landgericht Berufung'!AC16,Oberlandesgericht!AC16)</f>
        <v>1</v>
      </c>
      <c r="AD16" s="9">
        <f>SUM(Amtsgericht!AD16,'Landgericht Erstinstanz'!AD16,'Landgericht Berufung'!AD16,Oberlandesgericht!AD16)</f>
        <v>19</v>
      </c>
      <c r="AE16" s="9">
        <f>SUM(Amtsgericht!AE16,'Landgericht Erstinstanz'!AE16,'Landgericht Berufung'!AE16,Oberlandesgericht!AE16)</f>
        <v>1</v>
      </c>
      <c r="AF16" s="4"/>
      <c r="AG16" s="4"/>
      <c r="AH16" s="4"/>
    </row>
    <row r="17" spans="1:34" x14ac:dyDescent="0.2">
      <c r="A17" s="5" t="s">
        <v>57</v>
      </c>
      <c r="B17" s="9">
        <f>SUM(Amtsgericht!B17,'Landgericht Erstinstanz'!B17,'Landgericht Berufung'!B17,Oberlandesgericht!B17)</f>
        <v>7025</v>
      </c>
      <c r="C17" s="9">
        <f>SUM(Amtsgericht!C17,'Landgericht Erstinstanz'!C17,'Landgericht Berufung'!C17,Oberlandesgericht!C17)</f>
        <v>269</v>
      </c>
      <c r="D17" s="9">
        <f>SUM(Amtsgericht!D17,'Landgericht Erstinstanz'!D17,'Landgericht Berufung'!D17,Oberlandesgericht!D17)</f>
        <v>168</v>
      </c>
      <c r="E17" s="9">
        <f>SUM(Amtsgericht!E17,'Landgericht Erstinstanz'!E17,'Landgericht Berufung'!E17,Oberlandesgericht!E17)</f>
        <v>101</v>
      </c>
      <c r="F17" s="9">
        <f>SUM(Amtsgericht!F17,'Landgericht Erstinstanz'!F17,'Landgericht Berufung'!F17,Oberlandesgericht!F17)</f>
        <v>238</v>
      </c>
      <c r="G17" s="9">
        <f>SUM(Amtsgericht!G17,'Landgericht Erstinstanz'!G17,'Landgericht Berufung'!G17,Oberlandesgericht!G17)</f>
        <v>117</v>
      </c>
      <c r="H17" s="9">
        <f>SUM(Amtsgericht!H17,'Landgericht Erstinstanz'!H17,'Landgericht Berufung'!H17,Oberlandesgericht!H17)</f>
        <v>69</v>
      </c>
      <c r="I17" s="9">
        <f>SUM(Amtsgericht!I17,'Landgericht Erstinstanz'!I17,'Landgericht Berufung'!I17,Oberlandesgericht!I17)</f>
        <v>52</v>
      </c>
      <c r="J17" s="9">
        <f>SUM(Amtsgericht!J17,'Landgericht Erstinstanz'!J17,'Landgericht Berufung'!J17,Oberlandesgericht!J17)</f>
        <v>620</v>
      </c>
      <c r="K17" s="9">
        <f>SUM(Amtsgericht!K17,'Landgericht Erstinstanz'!K17,'Landgericht Berufung'!K17,Oberlandesgericht!K17)</f>
        <v>68</v>
      </c>
      <c r="L17" s="9">
        <f>SUM(Amtsgericht!L17,'Landgericht Erstinstanz'!L17,'Landgericht Berufung'!L17,Oberlandesgericht!L17)</f>
        <v>28</v>
      </c>
      <c r="M17" s="9">
        <f>SUM(Amtsgericht!M17,'Landgericht Erstinstanz'!M17,'Landgericht Berufung'!M17,Oberlandesgericht!M17)</f>
        <v>43</v>
      </c>
      <c r="N17" s="9">
        <f>SUM(Amtsgericht!N17,'Landgericht Erstinstanz'!N17,'Landgericht Berufung'!N17,Oberlandesgericht!N17)</f>
        <v>178</v>
      </c>
      <c r="O17" s="9">
        <f>SUM(Amtsgericht!O17,'Landgericht Erstinstanz'!O17,'Landgericht Berufung'!O17,Oberlandesgericht!O17)</f>
        <v>883</v>
      </c>
      <c r="P17" s="9">
        <f>SUM(Amtsgericht!P17,'Landgericht Erstinstanz'!P17,'Landgericht Berufung'!P17,Oberlandesgericht!P17)</f>
        <v>941</v>
      </c>
      <c r="Q17" s="9">
        <f>SUM(Amtsgericht!Q17,'Landgericht Erstinstanz'!Q17,'Landgericht Berufung'!Q17,Oberlandesgericht!Q17)</f>
        <v>309</v>
      </c>
      <c r="R17" s="9">
        <f>SUM(Amtsgericht!R17,'Landgericht Erstinstanz'!R17,'Landgericht Berufung'!R17,Oberlandesgericht!R17)</f>
        <v>434</v>
      </c>
      <c r="S17" s="9">
        <f>SUM(Amtsgericht!S17,'Landgericht Erstinstanz'!S17,'Landgericht Berufung'!S17,Oberlandesgericht!S17)</f>
        <v>198</v>
      </c>
      <c r="T17" s="9">
        <f>SUM(Amtsgericht!T17,'Landgericht Erstinstanz'!T17,'Landgericht Berufung'!T17,Oberlandesgericht!T17)</f>
        <v>2056</v>
      </c>
      <c r="U17" s="9">
        <f>SUM(Amtsgericht!U17,'Landgericht Erstinstanz'!U17,'Landgericht Berufung'!U17,Oberlandesgericht!U17)</f>
        <v>525</v>
      </c>
      <c r="V17" s="9">
        <f>SUM(Amtsgericht!V17,'Landgericht Erstinstanz'!V17,'Landgericht Berufung'!V17,Oberlandesgericht!V17)</f>
        <v>802</v>
      </c>
      <c r="W17" s="9">
        <f>SUM(Amtsgericht!W17,'Landgericht Erstinstanz'!W17,'Landgericht Berufung'!W17,Oberlandesgericht!W17)</f>
        <v>729</v>
      </c>
      <c r="X17" s="9">
        <f>SUM(Amtsgericht!X17,'Landgericht Erstinstanz'!X17,'Landgericht Berufung'!X17,Oberlandesgericht!X17)</f>
        <v>396</v>
      </c>
      <c r="Y17" s="9">
        <f>SUM(Amtsgericht!Y17,'Landgericht Erstinstanz'!Y17,'Landgericht Berufung'!Y17,Oberlandesgericht!Y17)</f>
        <v>79</v>
      </c>
      <c r="Z17" s="9">
        <f>SUM(Amtsgericht!Z17,'Landgericht Erstinstanz'!Z17,'Landgericht Berufung'!Z17,Oberlandesgericht!Z17)</f>
        <v>317</v>
      </c>
      <c r="AA17" s="9">
        <f>SUM(Amtsgericht!AA17,'Landgericht Erstinstanz'!AA17,'Landgericht Berufung'!AA17,Oberlandesgericht!AA17)</f>
        <v>134</v>
      </c>
      <c r="AB17" s="9">
        <f>SUM(Amtsgericht!AB17,'Landgericht Erstinstanz'!AB17,'Landgericht Berufung'!AB17,Oberlandesgericht!AB17)</f>
        <v>140</v>
      </c>
      <c r="AC17" s="9">
        <f>SUM(Amtsgericht!AC17,'Landgericht Erstinstanz'!AC17,'Landgericht Berufung'!AC17,Oberlandesgericht!AC17)</f>
        <v>162</v>
      </c>
      <c r="AD17" s="9">
        <f>SUM(Amtsgericht!AD17,'Landgericht Erstinstanz'!AD17,'Landgericht Berufung'!AD17,Oberlandesgericht!AD17)</f>
        <v>819</v>
      </c>
      <c r="AE17" s="9">
        <f>SUM(Amtsgericht!AE17,'Landgericht Erstinstanz'!AE17,'Landgericht Berufung'!AE17,Oberlandesgericht!AE17)</f>
        <v>50</v>
      </c>
      <c r="AF17" s="4"/>
      <c r="AG17" s="4"/>
      <c r="AH17" s="4"/>
    </row>
    <row r="18" spans="1:34" x14ac:dyDescent="0.2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"/>
      <c r="AG18" s="4"/>
      <c r="AH18" s="4"/>
    </row>
    <row r="19" spans="1:34" x14ac:dyDescent="0.2">
      <c r="A19" s="5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"/>
      <c r="AG19" s="4"/>
      <c r="AH19" s="4"/>
    </row>
    <row r="20" spans="1:34" x14ac:dyDescent="0.2">
      <c r="A20" s="25" t="s">
        <v>113</v>
      </c>
      <c r="B20" s="3">
        <f>SUM(Amtsgericht!B20*Amtsgericht!$B$8/$B$8,'Landgericht Erstinstanz'!B20*'Landgericht Erstinstanz'!$B$8/$B$8,'Landgericht Berufung'!B20*'Landgericht Berufung'!$B$8/$B$8,Oberlandesgericht!B20*Oberlandesgericht!$B$8/$B$8)</f>
        <v>0.10612304974977922</v>
      </c>
      <c r="C20" s="3">
        <f>SUM(Amtsgericht!C20*Amtsgericht!$B$8/$B$8,'Landgericht Erstinstanz'!C20*'Landgericht Erstinstanz'!$B$8/$B$8,'Landgericht Berufung'!C20*'Landgericht Berufung'!$B$8/$B$8,Oberlandesgericht!C20*Oberlandesgericht!$B$8/$B$8)</f>
        <v>0.16487348581829775</v>
      </c>
      <c r="D20" s="3">
        <f>SUM(Amtsgericht!D20*Amtsgericht!$B$8/$B$8,'Landgericht Erstinstanz'!D20*'Landgericht Erstinstanz'!$B$8/$B$8,'Landgericht Berufung'!D20*'Landgericht Berufung'!$B$8/$B$8,Oberlandesgericht!D20*Oberlandesgericht!$B$8/$B$8)</f>
        <v>0.17501320544081247</v>
      </c>
      <c r="E20" s="3">
        <f>SUM(Amtsgericht!E20*Amtsgericht!$B$8/$B$8,'Landgericht Erstinstanz'!E20*'Landgericht Erstinstanz'!$B$8/$B$8,'Landgericht Berufung'!E20*'Landgericht Berufung'!$B$8/$B$8,Oberlandesgericht!E20*Oberlandesgericht!$B$8/$B$8)</f>
        <v>0.22335207571231766</v>
      </c>
      <c r="F20" s="3">
        <f>SUM(Amtsgericht!F20*Amtsgericht!$B$8/$B$8,'Landgericht Erstinstanz'!F20*'Landgericht Erstinstanz'!$B$8/$B$8,'Landgericht Berufung'!F20*'Landgericht Berufung'!$B$8/$B$8,Oberlandesgericht!F20*Oberlandesgericht!$B$8/$B$8)</f>
        <v>8.1992866361741135E-2</v>
      </c>
      <c r="G20" s="3">
        <f>SUM(Amtsgericht!G20*Amtsgericht!$B$8/$B$8,'Landgericht Erstinstanz'!G20*'Landgericht Erstinstanz'!$B$8/$B$8,'Landgericht Berufung'!G20*'Landgericht Berufung'!$B$8/$B$8,Oberlandesgericht!G20*Oberlandesgericht!$B$8/$B$8)</f>
        <v>6.8551542726898687E-2</v>
      </c>
      <c r="H20" s="3">
        <f>SUM(Amtsgericht!H20*Amtsgericht!$B$8/$B$8,'Landgericht Erstinstanz'!H20*'Landgericht Erstinstanz'!$B$8/$B$8,'Landgericht Berufung'!H20*'Landgericht Berufung'!$B$8/$B$8,Oberlandesgericht!H20*Oberlandesgericht!$B$8/$B$8)</f>
        <v>0.13672727184127811</v>
      </c>
      <c r="I20" s="3">
        <f>SUM(Amtsgericht!I20*Amtsgericht!$B$8/$B$8,'Landgericht Erstinstanz'!I20*'Landgericht Erstinstanz'!$B$8/$B$8,'Landgericht Berufung'!I20*'Landgericht Berufung'!$B$8/$B$8,Oberlandesgericht!I20*Oberlandesgericht!$B$8/$B$8)</f>
        <v>6.7410415607354085E-2</v>
      </c>
      <c r="J20" s="3">
        <f>SUM(Amtsgericht!J20*Amtsgericht!$B$8/$B$8,'Landgericht Erstinstanz'!J20*'Landgericht Erstinstanz'!$B$8/$B$8,'Landgericht Berufung'!J20*'Landgericht Berufung'!$B$8/$B$8,Oberlandesgericht!J20*Oberlandesgericht!$B$8/$B$8)</f>
        <v>0.11800713591651092</v>
      </c>
      <c r="K20" s="3">
        <f>SUM(Amtsgericht!K20*Amtsgericht!$B$8/$B$8,'Landgericht Erstinstanz'!K20*'Landgericht Erstinstanz'!$B$8/$B$8,'Landgericht Berufung'!K20*'Landgericht Berufung'!$B$8/$B$8,Oberlandesgericht!K20*Oberlandesgericht!$B$8/$B$8)</f>
        <v>4.995190635093491E-2</v>
      </c>
      <c r="L20" s="3">
        <f>SUM(Amtsgericht!L20*Amtsgericht!$B$8/$B$8,'Landgericht Erstinstanz'!L20*'Landgericht Erstinstanz'!$B$8/$B$8,'Landgericht Berufung'!L20*'Landgericht Berufung'!$B$8/$B$8,Oberlandesgericht!L20*Oberlandesgericht!$B$8/$B$8)</f>
        <v>8.2683249926405647E-2</v>
      </c>
      <c r="M20" s="3">
        <f>SUM(Amtsgericht!M20*Amtsgericht!$B$8/$B$8,'Landgericht Erstinstanz'!M20*'Landgericht Erstinstanz'!$B$8/$B$8,'Landgericht Berufung'!M20*'Landgericht Berufung'!$B$8/$B$8,Oberlandesgericht!M20*Oberlandesgericht!$B$8/$B$8)</f>
        <v>0.16774154195408242</v>
      </c>
      <c r="N20" s="3">
        <f>SUM(Amtsgericht!N20*Amtsgericht!$B$8/$B$8,'Landgericht Erstinstanz'!N20*'Landgericht Erstinstanz'!$B$8/$B$8,'Landgericht Berufung'!N20*'Landgericht Berufung'!$B$8/$B$8,Oberlandesgericht!N20*Oberlandesgericht!$B$8/$B$8)</f>
        <v>0.12643406049352474</v>
      </c>
      <c r="O20" s="3">
        <f>SUM(Amtsgericht!O20*Amtsgericht!$B$8/$B$8,'Landgericht Erstinstanz'!O20*'Landgericht Erstinstanz'!$B$8/$B$8,'Landgericht Berufung'!O20*'Landgericht Berufung'!$B$8/$B$8,Oberlandesgericht!O20*Oberlandesgericht!$B$8/$B$8)</f>
        <v>6.3355699156856723E-2</v>
      </c>
      <c r="P20" s="3">
        <f>SUM(Amtsgericht!P20*Amtsgericht!$B$8/$B$8,'Landgericht Erstinstanz'!P20*'Landgericht Erstinstanz'!$B$8/$B$8,'Landgericht Berufung'!P20*'Landgericht Berufung'!$B$8/$B$8,Oberlandesgericht!P20*Oberlandesgericht!$B$8/$B$8)</f>
        <v>5.6761433216999953E-2</v>
      </c>
      <c r="Q20" s="3">
        <f>SUM(Amtsgericht!Q20*Amtsgericht!$B$8/$B$8,'Landgericht Erstinstanz'!Q20*'Landgericht Erstinstanz'!$B$8/$B$8,'Landgericht Berufung'!Q20*'Landgericht Berufung'!$B$8/$B$8,Oberlandesgericht!Q20*Oberlandesgericht!$B$8/$B$8)</f>
        <v>3.8454763032457734E-2</v>
      </c>
      <c r="R20" s="3">
        <f>SUM(Amtsgericht!R20*Amtsgericht!$B$8/$B$8,'Landgericht Erstinstanz'!R20*'Landgericht Erstinstanz'!$B$8/$B$8,'Landgericht Berufung'!R20*'Landgericht Berufung'!$B$8/$B$8,Oberlandesgericht!R20*Oberlandesgericht!$B$8/$B$8)</f>
        <v>7.571511579806095E-2</v>
      </c>
      <c r="S20" s="3">
        <f>SUM(Amtsgericht!S20*Amtsgericht!$B$8/$B$8,'Landgericht Erstinstanz'!S20*'Landgericht Erstinstanz'!$B$8/$B$8,'Landgericht Berufung'!S20*'Landgericht Berufung'!$B$8/$B$8,Oberlandesgericht!S20*Oberlandesgericht!$B$8/$B$8)</f>
        <v>5.3449076463163173E-2</v>
      </c>
      <c r="T20" s="3">
        <f>SUM(Amtsgericht!T20*Amtsgericht!$B$8/$B$8,'Landgericht Erstinstanz'!T20*'Landgericht Erstinstanz'!$B$8/$B$8,'Landgericht Berufung'!T20*'Landgericht Berufung'!$B$8/$B$8,Oberlandesgericht!T20*Oberlandesgericht!$B$8/$B$8)</f>
        <v>0.1168993329065228</v>
      </c>
      <c r="U20" s="3">
        <f>SUM(Amtsgericht!U20*Amtsgericht!$B$8/$B$8,'Landgericht Erstinstanz'!U20*'Landgericht Erstinstanz'!$B$8/$B$8,'Landgericht Berufung'!U20*'Landgericht Berufung'!$B$8/$B$8,Oberlandesgericht!U20*Oberlandesgericht!$B$8/$B$8)</f>
        <v>0.14860678830148613</v>
      </c>
      <c r="V20" s="3">
        <f>SUM(Amtsgericht!V20*Amtsgericht!$B$8/$B$8,'Landgericht Erstinstanz'!V20*'Landgericht Erstinstanz'!$B$8/$B$8,'Landgericht Berufung'!V20*'Landgericht Berufung'!$B$8/$B$8,Oberlandesgericht!V20*Oberlandesgericht!$B$8/$B$8)</f>
        <v>9.7840799713524773E-2</v>
      </c>
      <c r="W20" s="3">
        <f>SUM(Amtsgericht!W20*Amtsgericht!$B$8/$B$8,'Landgericht Erstinstanz'!W20*'Landgericht Erstinstanz'!$B$8/$B$8,'Landgericht Berufung'!W20*'Landgericht Berufung'!$B$8/$B$8,Oberlandesgericht!W20*Oberlandesgericht!$B$8/$B$8)</f>
        <v>0.10638404242026182</v>
      </c>
      <c r="X20" s="3">
        <f>SUM(Amtsgericht!X20*Amtsgericht!$B$8/$B$8,'Landgericht Erstinstanz'!X20*'Landgericht Erstinstanz'!$B$8/$B$8,'Landgericht Berufung'!X20*'Landgericht Berufung'!$B$8/$B$8,Oberlandesgericht!X20*Oberlandesgericht!$B$8/$B$8)</f>
        <v>0.28959312421786165</v>
      </c>
      <c r="Y20" s="3">
        <f>SUM(Amtsgericht!Y20*Amtsgericht!$B$8/$B$8,'Landgericht Erstinstanz'!Y20*'Landgericht Erstinstanz'!$B$8/$B$8,'Landgericht Berufung'!Y20*'Landgericht Berufung'!$B$8/$B$8,Oberlandesgericht!Y20*Oberlandesgericht!$B$8/$B$8)</f>
        <v>0.23623448155271903</v>
      </c>
      <c r="Z20" s="3">
        <f>SUM(Amtsgericht!Z20*Amtsgericht!$B$8/$B$8,'Landgericht Erstinstanz'!Z20*'Landgericht Erstinstanz'!$B$8/$B$8,'Landgericht Berufung'!Z20*'Landgericht Berufung'!$B$8/$B$8,Oberlandesgericht!Z20*Oberlandesgericht!$B$8/$B$8)</f>
        <v>0.41634255597603842</v>
      </c>
      <c r="AA20" s="3">
        <f>SUM(Amtsgericht!AA20*Amtsgericht!$B$8/$B$8,'Landgericht Erstinstanz'!AA20*'Landgericht Erstinstanz'!$B$8/$B$8,'Landgericht Berufung'!AA20*'Landgericht Berufung'!$B$8/$B$8,Oberlandesgericht!AA20*Oberlandesgericht!$B$8/$B$8)</f>
        <v>5.6535555505234633E-2</v>
      </c>
      <c r="AB20" s="3">
        <f>SUM(Amtsgericht!AB20*Amtsgericht!$B$8/$B$8,'Landgericht Erstinstanz'!AB20*'Landgericht Erstinstanz'!$B$8/$B$8,'Landgericht Berufung'!AB20*'Landgericht Berufung'!$B$8/$B$8,Oberlandesgericht!AB20*Oberlandesgericht!$B$8/$B$8)</f>
        <v>5.6483376805343516E-2</v>
      </c>
      <c r="AC20" s="3">
        <f>SUM(Amtsgericht!AC20*Amtsgericht!$B$8/$B$8,'Landgericht Erstinstanz'!AC20*'Landgericht Erstinstanz'!$B$8/$B$8,'Landgericht Berufung'!AC20*'Landgericht Berufung'!$B$8/$B$8,Oberlandesgericht!AC20*Oberlandesgericht!$B$8/$B$8)</f>
        <v>5.9264615971014352E-2</v>
      </c>
      <c r="AD20" s="3">
        <f>SUM(Amtsgericht!AD20*Amtsgericht!$B$8/$B$8,'Landgericht Erstinstanz'!AD20*'Landgericht Erstinstanz'!$B$8/$B$8,'Landgericht Berufung'!AD20*'Landgericht Berufung'!$B$8/$B$8,Oberlandesgericht!AD20*Oberlandesgericht!$B$8/$B$8)</f>
        <v>3.9340858579465912E-2</v>
      </c>
      <c r="AE20" s="3">
        <f>SUM(Amtsgericht!AE20*Amtsgericht!$B$8/$B$8,'Landgericht Erstinstanz'!AE20*'Landgericht Erstinstanz'!$B$8/$B$8,'Landgericht Berufung'!AE20*'Landgericht Berufung'!$B$8/$B$8,Oberlandesgericht!AE20*Oberlandesgericht!$B$8/$B$8)</f>
        <v>7.6147505717714725E-2</v>
      </c>
      <c r="AF20" s="4"/>
      <c r="AG20" s="4"/>
      <c r="AH20" s="4"/>
    </row>
    <row r="21" spans="1:34" x14ac:dyDescent="0.2">
      <c r="A21" s="25" t="s">
        <v>114</v>
      </c>
      <c r="B21" s="3">
        <f>SUM(Amtsgericht!B21*Amtsgericht!$B$8/$B$8,'Landgericht Erstinstanz'!B21*'Landgericht Erstinstanz'!$B$8/$B$8,'Landgericht Berufung'!B21*'Landgericht Berufung'!$B$8/$B$8,Oberlandesgericht!B21*Oberlandesgericht!$B$8/$B$8)</f>
        <v>0.22173977038563436</v>
      </c>
      <c r="C21" s="3">
        <f>SUM(Amtsgericht!C21*Amtsgericht!$B$8/$B$8,'Landgericht Erstinstanz'!C21*'Landgericht Erstinstanz'!$B$8/$B$8,'Landgericht Berufung'!C21*'Landgericht Berufung'!$B$8/$B$8,Oberlandesgericht!C21*Oberlandesgericht!$B$8/$B$8)</f>
        <v>0.29467989763825092</v>
      </c>
      <c r="D21" s="3">
        <f>SUM(Amtsgericht!D21*Amtsgericht!$B$8/$B$8,'Landgericht Erstinstanz'!D21*'Landgericht Erstinstanz'!$B$8/$B$8,'Landgericht Berufung'!D21*'Landgericht Berufung'!$B$8/$B$8,Oberlandesgericht!D21*Oberlandesgericht!$B$8/$B$8)</f>
        <v>0.24854467114105563</v>
      </c>
      <c r="E21" s="3">
        <f>SUM(Amtsgericht!E21*Amtsgericht!$B$8/$B$8,'Landgericht Erstinstanz'!E21*'Landgericht Erstinstanz'!$B$8/$B$8,'Landgericht Berufung'!E21*'Landgericht Berufung'!$B$8/$B$8,Oberlandesgericht!E21*Oberlandesgericht!$B$8/$B$8)</f>
        <v>0.28757922603013625</v>
      </c>
      <c r="F21" s="3">
        <f>SUM(Amtsgericht!F21*Amtsgericht!$B$8/$B$8,'Landgericht Erstinstanz'!F21*'Landgericht Erstinstanz'!$B$8/$B$8,'Landgericht Berufung'!F21*'Landgericht Berufung'!$B$8/$B$8,Oberlandesgericht!F21*Oberlandesgericht!$B$8/$B$8)</f>
        <v>0.23397862320459939</v>
      </c>
      <c r="G21" s="3">
        <f>SUM(Amtsgericht!G21*Amtsgericht!$B$8/$B$8,'Landgericht Erstinstanz'!G21*'Landgericht Erstinstanz'!$B$8/$B$8,'Landgericht Berufung'!G21*'Landgericht Berufung'!$B$8/$B$8,Oberlandesgericht!G21*Oberlandesgericht!$B$8/$B$8)</f>
        <v>0.21958271205439758</v>
      </c>
      <c r="H21" s="3">
        <f>SUM(Amtsgericht!H21*Amtsgericht!$B$8/$B$8,'Landgericht Erstinstanz'!H21*'Landgericht Erstinstanz'!$B$8/$B$8,'Landgericht Berufung'!H21*'Landgericht Berufung'!$B$8/$B$8,Oberlandesgericht!H21*Oberlandesgericht!$B$8/$B$8)</f>
        <v>0.27000448063381599</v>
      </c>
      <c r="I21" s="3">
        <f>SUM(Amtsgericht!I21*Amtsgericht!$B$8/$B$8,'Landgericht Erstinstanz'!I21*'Landgericht Erstinstanz'!$B$8/$B$8,'Landgericht Berufung'!I21*'Landgericht Berufung'!$B$8/$B$8,Oberlandesgericht!I21*Oberlandesgericht!$B$8/$B$8)</f>
        <v>0.21822697834988092</v>
      </c>
      <c r="J21" s="3">
        <f>SUM(Amtsgericht!J21*Amtsgericht!$B$8/$B$8,'Landgericht Erstinstanz'!J21*'Landgericht Erstinstanz'!$B$8/$B$8,'Landgericht Berufung'!J21*'Landgericht Berufung'!$B$8/$B$8,Oberlandesgericht!J21*Oberlandesgericht!$B$8/$B$8)</f>
        <v>0.11926923545858251</v>
      </c>
      <c r="K21" s="3">
        <f>SUM(Amtsgericht!K21*Amtsgericht!$B$8/$B$8,'Landgericht Erstinstanz'!K21*'Landgericht Erstinstanz'!$B$8/$B$8,'Landgericht Berufung'!K21*'Landgericht Berufung'!$B$8/$B$8,Oberlandesgericht!K21*Oberlandesgericht!$B$8/$B$8)</f>
        <v>0.14881362565900397</v>
      </c>
      <c r="L21" s="3">
        <f>SUM(Amtsgericht!L21*Amtsgericht!$B$8/$B$8,'Landgericht Erstinstanz'!L21*'Landgericht Erstinstanz'!$B$8/$B$8,'Landgericht Berufung'!L21*'Landgericht Berufung'!$B$8/$B$8,Oberlandesgericht!L21*Oberlandesgericht!$B$8/$B$8)</f>
        <v>0.18827598746298635</v>
      </c>
      <c r="M21" s="3">
        <f>SUM(Amtsgericht!M21*Amtsgericht!$B$8/$B$8,'Landgericht Erstinstanz'!M21*'Landgericht Erstinstanz'!$B$8/$B$8,'Landgericht Berufung'!M21*'Landgericht Berufung'!$B$8/$B$8,Oberlandesgericht!M21*Oberlandesgericht!$B$8/$B$8)</f>
        <v>0.19274459180994358</v>
      </c>
      <c r="N21" s="3">
        <f>SUM(Amtsgericht!N21*Amtsgericht!$B$8/$B$8,'Landgericht Erstinstanz'!N21*'Landgericht Erstinstanz'!$B$8/$B$8,'Landgericht Berufung'!N21*'Landgericht Berufung'!$B$8/$B$8,Oberlandesgericht!N21*Oberlandesgericht!$B$8/$B$8)</f>
        <v>0.12455493004088862</v>
      </c>
      <c r="O21" s="3">
        <f>SUM(Amtsgericht!O21*Amtsgericht!$B$8/$B$8,'Landgericht Erstinstanz'!O21*'Landgericht Erstinstanz'!$B$8/$B$8,'Landgericht Berufung'!O21*'Landgericht Berufung'!$B$8/$B$8,Oberlandesgericht!O21*Oberlandesgericht!$B$8/$B$8)</f>
        <v>0.12635219469018505</v>
      </c>
      <c r="P21" s="3">
        <f>SUM(Amtsgericht!P21*Amtsgericht!$B$8/$B$8,'Landgericht Erstinstanz'!P21*'Landgericht Erstinstanz'!$B$8/$B$8,'Landgericht Berufung'!P21*'Landgericht Berufung'!$B$8/$B$8,Oberlandesgericht!P21*Oberlandesgericht!$B$8/$B$8)</f>
        <v>0.32308752446141475</v>
      </c>
      <c r="Q21" s="3">
        <f>SUM(Amtsgericht!Q21*Amtsgericht!$B$8/$B$8,'Landgericht Erstinstanz'!Q21*'Landgericht Erstinstanz'!$B$8/$B$8,'Landgericht Berufung'!Q21*'Landgericht Berufung'!$B$8/$B$8,Oberlandesgericht!Q21*Oberlandesgericht!$B$8/$B$8)</f>
        <v>0.2104445963872093</v>
      </c>
      <c r="R21" s="3">
        <f>SUM(Amtsgericht!R21*Amtsgericht!$B$8/$B$8,'Landgericht Erstinstanz'!R21*'Landgericht Erstinstanz'!$B$8/$B$8,'Landgericht Berufung'!R21*'Landgericht Berufung'!$B$8/$B$8,Oberlandesgericht!R21*Oberlandesgericht!$B$8/$B$8)</f>
        <v>0.33750588497505651</v>
      </c>
      <c r="S21" s="3">
        <f>SUM(Amtsgericht!S21*Amtsgericht!$B$8/$B$8,'Landgericht Erstinstanz'!S21*'Landgericht Erstinstanz'!$B$8/$B$8,'Landgericht Berufung'!S21*'Landgericht Berufung'!$B$8/$B$8,Oberlandesgericht!S21*Oberlandesgericht!$B$8/$B$8)</f>
        <v>0.38700489492701406</v>
      </c>
      <c r="T21" s="3">
        <f>SUM(Amtsgericht!T21*Amtsgericht!$B$8/$B$8,'Landgericht Erstinstanz'!T21*'Landgericht Erstinstanz'!$B$8/$B$8,'Landgericht Berufung'!T21*'Landgericht Berufung'!$B$8/$B$8,Oberlandesgericht!T21*Oberlandesgericht!$B$8/$B$8)</f>
        <v>0.22435749719231238</v>
      </c>
      <c r="U21" s="3">
        <f>SUM(Amtsgericht!U21*Amtsgericht!$B$8/$B$8,'Landgericht Erstinstanz'!U21*'Landgericht Erstinstanz'!$B$8/$B$8,'Landgericht Berufung'!U21*'Landgericht Berufung'!$B$8/$B$8,Oberlandesgericht!U21*Oberlandesgericht!$B$8/$B$8)</f>
        <v>0.1943926124347661</v>
      </c>
      <c r="V21" s="3">
        <f>SUM(Amtsgericht!V21*Amtsgericht!$B$8/$B$8,'Landgericht Erstinstanz'!V21*'Landgericht Erstinstanz'!$B$8/$B$8,'Landgericht Berufung'!V21*'Landgericht Berufung'!$B$8/$B$8,Oberlandesgericht!V21*Oberlandesgericht!$B$8/$B$8)</f>
        <v>0.25814879183160555</v>
      </c>
      <c r="W21" s="3">
        <f>SUM(Amtsgericht!W21*Amtsgericht!$B$8/$B$8,'Landgericht Erstinstanz'!W21*'Landgericht Erstinstanz'!$B$8/$B$8,'Landgericht Berufung'!W21*'Landgericht Berufung'!$B$8/$B$8,Oberlandesgericht!W21*Oberlandesgericht!$B$8/$B$8)</f>
        <v>0.21678551507486415</v>
      </c>
      <c r="X21" s="3">
        <f>SUM(Amtsgericht!X21*Amtsgericht!$B$8/$B$8,'Landgericht Erstinstanz'!X21*'Landgericht Erstinstanz'!$B$8/$B$8,'Landgericht Berufung'!X21*'Landgericht Berufung'!$B$8/$B$8,Oberlandesgericht!X21*Oberlandesgericht!$B$8/$B$8)</f>
        <v>0.23191264916031326</v>
      </c>
      <c r="Y21" s="3">
        <f>SUM(Amtsgericht!Y21*Amtsgericht!$B$8/$B$8,'Landgericht Erstinstanz'!Y21*'Landgericht Erstinstanz'!$B$8/$B$8,'Landgericht Berufung'!Y21*'Landgericht Berufung'!$B$8/$B$8,Oberlandesgericht!Y21*Oberlandesgericht!$B$8/$B$8)</f>
        <v>0.31379733555259953</v>
      </c>
      <c r="Z21" s="3">
        <f>SUM(Amtsgericht!Z21*Amtsgericht!$B$8/$B$8,'Landgericht Erstinstanz'!Z21*'Landgericht Erstinstanz'!$B$8/$B$8,'Landgericht Berufung'!Z21*'Landgericht Berufung'!$B$8/$B$8,Oberlandesgericht!Z21*Oberlandesgericht!$B$8/$B$8)</f>
        <v>0.12219853804384449</v>
      </c>
      <c r="AA21" s="3">
        <f>SUM(Amtsgericht!AA21*Amtsgericht!$B$8/$B$8,'Landgericht Erstinstanz'!AA21*'Landgericht Erstinstanz'!$B$8/$B$8,'Landgericht Berufung'!AA21*'Landgericht Berufung'!$B$8/$B$8,Oberlandesgericht!AA21*Oberlandesgericht!$B$8/$B$8)</f>
        <v>0.1461279423157551</v>
      </c>
      <c r="AB21" s="3">
        <f>SUM(Amtsgericht!AB21*Amtsgericht!$B$8/$B$8,'Landgericht Erstinstanz'!AB21*'Landgericht Erstinstanz'!$B$8/$B$8,'Landgericht Berufung'!AB21*'Landgericht Berufung'!$B$8/$B$8,Oberlandesgericht!AB21*Oberlandesgericht!$B$8/$B$8)</f>
        <v>0.16818804439850027</v>
      </c>
      <c r="AC21" s="3">
        <f>SUM(Amtsgericht!AC21*Amtsgericht!$B$8/$B$8,'Landgericht Erstinstanz'!AC21*'Landgericht Erstinstanz'!$B$8/$B$8,'Landgericht Berufung'!AC21*'Landgericht Berufung'!$B$8/$B$8,Oberlandesgericht!AC21*Oberlandesgericht!$B$8/$B$8)</f>
        <v>0.24998874525533069</v>
      </c>
      <c r="AD21" s="3">
        <f>SUM(Amtsgericht!AD21*Amtsgericht!$B$8/$B$8,'Landgericht Erstinstanz'!AD21*'Landgericht Erstinstanz'!$B$8/$B$8,'Landgericht Berufung'!AD21*'Landgericht Berufung'!$B$8/$B$8,Oberlandesgericht!AD21*Oberlandesgericht!$B$8/$B$8)</f>
        <v>0.19994607032621722</v>
      </c>
      <c r="AE21" s="3">
        <f>SUM(Amtsgericht!AE21*Amtsgericht!$B$8/$B$8,'Landgericht Erstinstanz'!AE21*'Landgericht Erstinstanz'!$B$8/$B$8,'Landgericht Berufung'!AE21*'Landgericht Berufung'!$B$8/$B$8,Oberlandesgericht!AE21*Oberlandesgericht!$B$8/$B$8)</f>
        <v>0.15349912819003192</v>
      </c>
      <c r="AF21" s="4"/>
      <c r="AG21" s="4"/>
      <c r="AH21" s="4"/>
    </row>
    <row r="22" spans="1:34" x14ac:dyDescent="0.2">
      <c r="A22" s="25" t="s">
        <v>115</v>
      </c>
      <c r="B22" s="3">
        <f>SUM(Amtsgericht!B22*Amtsgericht!$B$8/$B$8,'Landgericht Erstinstanz'!B22*'Landgericht Erstinstanz'!$B$8/$B$8,'Landgericht Berufung'!B22*'Landgericht Berufung'!$B$8/$B$8,Oberlandesgericht!B22*Oberlandesgericht!$B$8/$B$8)</f>
        <v>0.35487194583455989</v>
      </c>
      <c r="C22" s="3">
        <f>SUM(Amtsgericht!C22*Amtsgericht!$B$8/$B$8,'Landgericht Erstinstanz'!C22*'Landgericht Erstinstanz'!$B$8/$B$8,'Landgericht Berufung'!C22*'Landgericht Berufung'!$B$8/$B$8,Oberlandesgericht!C22*Oberlandesgericht!$B$8/$B$8)</f>
        <v>0.3409752526672844</v>
      </c>
      <c r="D22" s="3">
        <f>SUM(Amtsgericht!D22*Amtsgericht!$B$8/$B$8,'Landgericht Erstinstanz'!D22*'Landgericht Erstinstanz'!$B$8/$B$8,'Landgericht Berufung'!D22*'Landgericht Berufung'!$B$8/$B$8,Oberlandesgericht!D22*Oberlandesgericht!$B$8/$B$8)</f>
        <v>0.33907699655594864</v>
      </c>
      <c r="E22" s="3">
        <f>SUM(Amtsgericht!E22*Amtsgericht!$B$8/$B$8,'Landgericht Erstinstanz'!E22*'Landgericht Erstinstanz'!$B$8/$B$8,'Landgericht Berufung'!E22*'Landgericht Berufung'!$B$8/$B$8,Oberlandesgericht!E22*Oberlandesgericht!$B$8/$B$8)</f>
        <v>0.31536535681036998</v>
      </c>
      <c r="F22" s="3">
        <f>SUM(Amtsgericht!F22*Amtsgericht!$B$8/$B$8,'Landgericht Erstinstanz'!F22*'Landgericht Erstinstanz'!$B$8/$B$8,'Landgericht Berufung'!F22*'Landgericht Berufung'!$B$8/$B$8,Oberlandesgericht!F22*Oberlandesgericht!$B$8/$B$8)</f>
        <v>0.38007855814474079</v>
      </c>
      <c r="G22" s="3">
        <f>SUM(Amtsgericht!G22*Amtsgericht!$B$8/$B$8,'Landgericht Erstinstanz'!G22*'Landgericht Erstinstanz'!$B$8/$B$8,'Landgericht Berufung'!G22*'Landgericht Berufung'!$B$8/$B$8,Oberlandesgericht!G22*Oberlandesgericht!$B$8/$B$8)</f>
        <v>0.40968621509617437</v>
      </c>
      <c r="H22" s="3">
        <f>SUM(Amtsgericht!H22*Amtsgericht!$B$8/$B$8,'Landgericht Erstinstanz'!H22*'Landgericht Erstinstanz'!$B$8/$B$8,'Landgericht Berufung'!H22*'Landgericht Berufung'!$B$8/$B$8,Oberlandesgericht!H22*Oberlandesgericht!$B$8/$B$8)</f>
        <v>0.28714915237803451</v>
      </c>
      <c r="I22" s="3">
        <f>SUM(Amtsgericht!I22*Amtsgericht!$B$8/$B$8,'Landgericht Erstinstanz'!I22*'Landgericht Erstinstanz'!$B$8/$B$8,'Landgericht Berufung'!I22*'Landgericht Berufung'!$B$8/$B$8,Oberlandesgericht!I22*Oberlandesgericht!$B$8/$B$8)</f>
        <v>0.39063846442047795</v>
      </c>
      <c r="J22" s="3">
        <f>SUM(Amtsgericht!J22*Amtsgericht!$B$8/$B$8,'Landgericht Erstinstanz'!J22*'Landgericht Erstinstanz'!$B$8/$B$8,'Landgericht Berufung'!J22*'Landgericht Berufung'!$B$8/$B$8,Oberlandesgericht!J22*Oberlandesgericht!$B$8/$B$8)</f>
        <v>0.36313193257802839</v>
      </c>
      <c r="K22" s="3">
        <f>SUM(Amtsgericht!K22*Amtsgericht!$B$8/$B$8,'Landgericht Erstinstanz'!K22*'Landgericht Erstinstanz'!$B$8/$B$8,'Landgericht Berufung'!K22*'Landgericht Berufung'!$B$8/$B$8,Oberlandesgericht!K22*Oberlandesgericht!$B$8/$B$8)</f>
        <v>0.33069558495669771</v>
      </c>
      <c r="L22" s="3">
        <f>SUM(Amtsgericht!L22*Amtsgericht!$B$8/$B$8,'Landgericht Erstinstanz'!L22*'Landgericht Erstinstanz'!$B$8/$B$8,'Landgericht Berufung'!L22*'Landgericht Berufung'!$B$8/$B$8,Oberlandesgericht!L22*Oberlandesgericht!$B$8/$B$8)</f>
        <v>0.47450821659249515</v>
      </c>
      <c r="M22" s="3">
        <f>SUM(Amtsgericht!M22*Amtsgericht!$B$8/$B$8,'Landgericht Erstinstanz'!M22*'Landgericht Erstinstanz'!$B$8/$B$8,'Landgericht Berufung'!M22*'Landgericht Berufung'!$B$8/$B$8,Oberlandesgericht!M22*Oberlandesgericht!$B$8/$B$8)</f>
        <v>0.37842836949401565</v>
      </c>
      <c r="N22" s="3">
        <f>SUM(Amtsgericht!N22*Amtsgericht!$B$8/$B$8,'Landgericht Erstinstanz'!N22*'Landgericht Erstinstanz'!$B$8/$B$8,'Landgericht Berufung'!N22*'Landgericht Berufung'!$B$8/$B$8,Oberlandesgericht!N22*Oberlandesgericht!$B$8/$B$8)</f>
        <v>0.327276609351355</v>
      </c>
      <c r="O22" s="3">
        <f>SUM(Amtsgericht!O22*Amtsgericht!$B$8/$B$8,'Landgericht Erstinstanz'!O22*'Landgericht Erstinstanz'!$B$8/$B$8,'Landgericht Berufung'!O22*'Landgericht Berufung'!$B$8/$B$8,Oberlandesgericht!O22*Oberlandesgericht!$B$8/$B$8)</f>
        <v>0.40924271869597201</v>
      </c>
      <c r="P22" s="3">
        <f>SUM(Amtsgericht!P22*Amtsgericht!$B$8/$B$8,'Landgericht Erstinstanz'!P22*'Landgericht Erstinstanz'!$B$8/$B$8,'Landgericht Berufung'!P22*'Landgericht Berufung'!$B$8/$B$8,Oberlandesgericht!P22*Oberlandesgericht!$B$8/$B$8)</f>
        <v>0.35256268470055507</v>
      </c>
      <c r="Q22" s="3">
        <f>SUM(Amtsgericht!Q22*Amtsgericht!$B$8/$B$8,'Landgericht Erstinstanz'!Q22*'Landgericht Erstinstanz'!$B$8/$B$8,'Landgericht Berufung'!Q22*'Landgericht Berufung'!$B$8/$B$8,Oberlandesgericht!Q22*Oberlandesgericht!$B$8/$B$8)</f>
        <v>0.36706618985456169</v>
      </c>
      <c r="R22" s="3">
        <f>SUM(Amtsgericht!R22*Amtsgericht!$B$8/$B$8,'Landgericht Erstinstanz'!R22*'Landgericht Erstinstanz'!$B$8/$B$8,'Landgericht Berufung'!R22*'Landgericht Berufung'!$B$8/$B$8,Oberlandesgericht!R22*Oberlandesgericht!$B$8/$B$8)</f>
        <v>0.3359817711780686</v>
      </c>
      <c r="S22" s="3">
        <f>SUM(Amtsgericht!S22*Amtsgericht!$B$8/$B$8,'Landgericht Erstinstanz'!S22*'Landgericht Erstinstanz'!$B$8/$B$8,'Landgericht Berufung'!S22*'Landgericht Berufung'!$B$8/$B$8,Oberlandesgericht!S22*Oberlandesgericht!$B$8/$B$8)</f>
        <v>0.35510625171217935</v>
      </c>
      <c r="T22" s="3">
        <f>SUM(Amtsgericht!T22*Amtsgericht!$B$8/$B$8,'Landgericht Erstinstanz'!T22*'Landgericht Erstinstanz'!$B$8/$B$8,'Landgericht Berufung'!T22*'Landgericht Berufung'!$B$8/$B$8,Oberlandesgericht!T22*Oberlandesgericht!$B$8/$B$8)</f>
        <v>0.36110496274767873</v>
      </c>
      <c r="U22" s="3">
        <f>SUM(Amtsgericht!U22*Amtsgericht!$B$8/$B$8,'Landgericht Erstinstanz'!U22*'Landgericht Erstinstanz'!$B$8/$B$8,'Landgericht Berufung'!U22*'Landgericht Berufung'!$B$8/$B$8,Oberlandesgericht!U22*Oberlandesgericht!$B$8/$B$8)</f>
        <v>0.32272272666052509</v>
      </c>
      <c r="V22" s="3">
        <f>SUM(Amtsgericht!V22*Amtsgericht!$B$8/$B$8,'Landgericht Erstinstanz'!V22*'Landgericht Erstinstanz'!$B$8/$B$8,'Landgericht Berufung'!V22*'Landgericht Berufung'!$B$8/$B$8,Oberlandesgericht!V22*Oberlandesgericht!$B$8/$B$8)</f>
        <v>0.39282747398942452</v>
      </c>
      <c r="W22" s="3">
        <f>SUM(Amtsgericht!W22*Amtsgericht!$B$8/$B$8,'Landgericht Erstinstanz'!W22*'Landgericht Erstinstanz'!$B$8/$B$8,'Landgericht Berufung'!W22*'Landgericht Berufung'!$B$8/$B$8,Oberlandesgericht!W22*Oberlandesgericht!$B$8/$B$8)</f>
        <v>0.35901816125071317</v>
      </c>
      <c r="X22" s="3">
        <f>SUM(Amtsgericht!X22*Amtsgericht!$B$8/$B$8,'Landgericht Erstinstanz'!X22*'Landgericht Erstinstanz'!$B$8/$B$8,'Landgericht Berufung'!X22*'Landgericht Berufung'!$B$8/$B$8,Oberlandesgericht!X22*Oberlandesgericht!$B$8/$B$8)</f>
        <v>0.16478495210843044</v>
      </c>
      <c r="Y22" s="3">
        <f>SUM(Amtsgericht!Y22*Amtsgericht!$B$8/$B$8,'Landgericht Erstinstanz'!Y22*'Landgericht Erstinstanz'!$B$8/$B$8,'Landgericht Berufung'!Y22*'Landgericht Berufung'!$B$8/$B$8,Oberlandesgericht!Y22*Oberlandesgericht!$B$8/$B$8)</f>
        <v>0.13326525395030112</v>
      </c>
      <c r="Z22" s="3">
        <f>SUM(Amtsgericht!Z22*Amtsgericht!$B$8/$B$8,'Landgericht Erstinstanz'!Z22*'Landgericht Erstinstanz'!$B$8/$B$8,'Landgericht Berufung'!Z22*'Landgericht Berufung'!$B$8/$B$8,Oberlandesgericht!Z22*Oberlandesgericht!$B$8/$B$8)</f>
        <v>0.17961401094516427</v>
      </c>
      <c r="AA22" s="3">
        <f>SUM(Amtsgericht!AA22*Amtsgericht!$B$8/$B$8,'Landgericht Erstinstanz'!AA22*'Landgericht Erstinstanz'!$B$8/$B$8,'Landgericht Berufung'!AA22*'Landgericht Berufung'!$B$8/$B$8,Oberlandesgericht!AA22*Oberlandesgericht!$B$8/$B$8)</f>
        <v>0.29139138263365522</v>
      </c>
      <c r="AB22" s="3">
        <f>SUM(Amtsgericht!AB22*Amtsgericht!$B$8/$B$8,'Landgericht Erstinstanz'!AB22*'Landgericht Erstinstanz'!$B$8/$B$8,'Landgericht Berufung'!AB22*'Landgericht Berufung'!$B$8/$B$8,Oberlandesgericht!AB22*Oberlandesgericht!$B$8/$B$8)</f>
        <v>0.3829872687483028</v>
      </c>
      <c r="AC22" s="3">
        <f>SUM(Amtsgericht!AC22*Amtsgericht!$B$8/$B$8,'Landgericht Erstinstanz'!AC22*'Landgericht Erstinstanz'!$B$8/$B$8,'Landgericht Berufung'!AC22*'Landgericht Berufung'!$B$8/$B$8,Oberlandesgericht!AC22*Oberlandesgericht!$B$8/$B$8)</f>
        <v>0.38702505863025466</v>
      </c>
      <c r="AD22" s="3">
        <f>SUM(Amtsgericht!AD22*Amtsgericht!$B$8/$B$8,'Landgericht Erstinstanz'!AD22*'Landgericht Erstinstanz'!$B$8/$B$8,'Landgericht Berufung'!AD22*'Landgericht Berufung'!$B$8/$B$8,Oberlandesgericht!AD22*Oberlandesgericht!$B$8/$B$8)</f>
        <v>0.39486893970917397</v>
      </c>
      <c r="AE22" s="3">
        <f>SUM(Amtsgericht!AE22*Amtsgericht!$B$8/$B$8,'Landgericht Erstinstanz'!AE22*'Landgericht Erstinstanz'!$B$8/$B$8,'Landgericht Berufung'!AE22*'Landgericht Berufung'!$B$8/$B$8,Oberlandesgericht!AE22*Oberlandesgericht!$B$8/$B$8)</f>
        <v>0.35943790901474149</v>
      </c>
      <c r="AF22" s="4"/>
      <c r="AG22" s="4"/>
      <c r="AH22" s="4"/>
    </row>
    <row r="23" spans="1:34" x14ac:dyDescent="0.2">
      <c r="A23" s="25" t="s">
        <v>116</v>
      </c>
      <c r="B23" s="3">
        <f>SUM(Amtsgericht!B23*Amtsgericht!$B$8/$B$8,'Landgericht Erstinstanz'!B23*'Landgericht Erstinstanz'!$B$8/$B$8,'Landgericht Berufung'!B23*'Landgericht Berufung'!$B$8/$B$8,Oberlandesgericht!B23*Oberlandesgericht!$B$8/$B$8)</f>
        <v>0.14144833676773624</v>
      </c>
      <c r="C23" s="3">
        <f>SUM(Amtsgericht!C23*Amtsgericht!$B$8/$B$8,'Landgericht Erstinstanz'!C23*'Landgericht Erstinstanz'!$B$8/$B$8,'Landgericht Berufung'!C23*'Landgericht Berufung'!$B$8/$B$8,Oberlandesgericht!C23*Oberlandesgericht!$B$8/$B$8)</f>
        <v>0.1004507126477376</v>
      </c>
      <c r="D23" s="3">
        <f>SUM(Amtsgericht!D23*Amtsgericht!$B$8/$B$8,'Landgericht Erstinstanz'!D23*'Landgericht Erstinstanz'!$B$8/$B$8,'Landgericht Berufung'!D23*'Landgericht Berufung'!$B$8/$B$8,Oberlandesgericht!D23*Oberlandesgericht!$B$8/$B$8)</f>
        <v>9.6804160205489945E-2</v>
      </c>
      <c r="E23" s="3">
        <f>SUM(Amtsgericht!E23*Amtsgericht!$B$8/$B$8,'Landgericht Erstinstanz'!E23*'Landgericht Erstinstanz'!$B$8/$B$8,'Landgericht Berufung'!E23*'Landgericht Berufung'!$B$8/$B$8,Oberlandesgericht!E23*Oberlandesgericht!$B$8/$B$8)</f>
        <v>8.0793070982232207E-2</v>
      </c>
      <c r="F23" s="3">
        <f>SUM(Amtsgericht!F23*Amtsgericht!$B$8/$B$8,'Landgericht Erstinstanz'!F23*'Landgericht Erstinstanz'!$B$8/$B$8,'Landgericht Berufung'!F23*'Landgericht Berufung'!$B$8/$B$8,Oberlandesgericht!F23*Oberlandesgericht!$B$8/$B$8)</f>
        <v>0.14547941053981647</v>
      </c>
      <c r="G23" s="3">
        <f>SUM(Amtsgericht!G23*Amtsgericht!$B$8/$B$8,'Landgericht Erstinstanz'!G23*'Landgericht Erstinstanz'!$B$8/$B$8,'Landgericht Berufung'!G23*'Landgericht Berufung'!$B$8/$B$8,Oberlandesgericht!G23*Oberlandesgericht!$B$8/$B$8)</f>
        <v>0.14829833513230628</v>
      </c>
      <c r="H23" s="3">
        <f>SUM(Amtsgericht!H23*Amtsgericht!$B$8/$B$8,'Landgericht Erstinstanz'!H23*'Landgericht Erstinstanz'!$B$8/$B$8,'Landgericht Berufung'!H23*'Landgericht Berufung'!$B$8/$B$8,Oberlandesgericht!H23*Oberlandesgericht!$B$8/$B$8)</f>
        <v>0.14724529733366054</v>
      </c>
      <c r="I23" s="3">
        <f>SUM(Amtsgericht!I23*Amtsgericht!$B$8/$B$8,'Landgericht Erstinstanz'!I23*'Landgericht Erstinstanz'!$B$8/$B$8,'Landgericht Berufung'!I23*'Landgericht Berufung'!$B$8/$B$8,Oberlandesgericht!I23*Oberlandesgericht!$B$8/$B$8)</f>
        <v>0.15284843578558621</v>
      </c>
      <c r="J23" s="3">
        <f>SUM(Amtsgericht!J23*Amtsgericht!$B$8/$B$8,'Landgericht Erstinstanz'!J23*'Landgericht Erstinstanz'!$B$8/$B$8,'Landgericht Berufung'!J23*'Landgericht Berufung'!$B$8/$B$8,Oberlandesgericht!J23*Oberlandesgericht!$B$8/$B$8)</f>
        <v>0.17518750269684502</v>
      </c>
      <c r="K23" s="3">
        <f>SUM(Amtsgericht!K23*Amtsgericht!$B$8/$B$8,'Landgericht Erstinstanz'!K23*'Landgericht Erstinstanz'!$B$8/$B$8,'Landgericht Berufung'!K23*'Landgericht Berufung'!$B$8/$B$8,Oberlandesgericht!K23*Oberlandesgericht!$B$8/$B$8)</f>
        <v>0.20324532204131848</v>
      </c>
      <c r="L23" s="3">
        <f>SUM(Amtsgericht!L23*Amtsgericht!$B$8/$B$8,'Landgericht Erstinstanz'!L23*'Landgericht Erstinstanz'!$B$8/$B$8,'Landgericht Berufung'!L23*'Landgericht Berufung'!$B$8/$B$8,Oberlandesgericht!L23*Oberlandesgericht!$B$8/$B$8)</f>
        <v>7.7843339278602236E-2</v>
      </c>
      <c r="M23" s="3">
        <f>SUM(Amtsgericht!M23*Amtsgericht!$B$8/$B$8,'Landgericht Erstinstanz'!M23*'Landgericht Erstinstanz'!$B$8/$B$8,'Landgericht Berufung'!M23*'Landgericht Berufung'!$B$8/$B$8,Oberlandesgericht!M23*Oberlandesgericht!$B$8/$B$8)</f>
        <v>0.13858432321046391</v>
      </c>
      <c r="N23" s="3">
        <f>SUM(Amtsgericht!N23*Amtsgericht!$B$8/$B$8,'Landgericht Erstinstanz'!N23*'Landgericht Erstinstanz'!$B$8/$B$8,'Landgericht Berufung'!N23*'Landgericht Berufung'!$B$8/$B$8,Oberlandesgericht!N23*Oberlandesgericht!$B$8/$B$8)</f>
        <v>0.18349930308608797</v>
      </c>
      <c r="O23" s="3">
        <f>SUM(Amtsgericht!O23*Amtsgericht!$B$8/$B$8,'Landgericht Erstinstanz'!O23*'Landgericht Erstinstanz'!$B$8/$B$8,'Landgericht Berufung'!O23*'Landgericht Berufung'!$B$8/$B$8,Oberlandesgericht!O23*Oberlandesgericht!$B$8/$B$8)</f>
        <v>0.17348149198239887</v>
      </c>
      <c r="P23" s="3">
        <f>SUM(Amtsgericht!P23*Amtsgericht!$B$8/$B$8,'Landgericht Erstinstanz'!P23*'Landgericht Erstinstanz'!$B$8/$B$8,'Landgericht Berufung'!P23*'Landgericht Berufung'!$B$8/$B$8,Oberlandesgericht!P23*Oberlandesgericht!$B$8/$B$8)</f>
        <v>0.11604802407329202</v>
      </c>
      <c r="Q23" s="3">
        <f>SUM(Amtsgericht!Q23*Amtsgericht!$B$8/$B$8,'Landgericht Erstinstanz'!Q23*'Landgericht Erstinstanz'!$B$8/$B$8,'Landgericht Berufung'!Q23*'Landgericht Berufung'!$B$8/$B$8,Oberlandesgericht!Q23*Oberlandesgericht!$B$8/$B$8)</f>
        <v>0.14214318604496071</v>
      </c>
      <c r="R23" s="3">
        <f>SUM(Amtsgericht!R23*Amtsgericht!$B$8/$B$8,'Landgericht Erstinstanz'!R23*'Landgericht Erstinstanz'!$B$8/$B$8,'Landgericht Berufung'!R23*'Landgericht Berufung'!$B$8/$B$8,Oberlandesgericht!R23*Oberlandesgericht!$B$8/$B$8)</f>
        <v>0.1098534241906273</v>
      </c>
      <c r="S23" s="3">
        <f>SUM(Amtsgericht!S23*Amtsgericht!$B$8/$B$8,'Landgericht Erstinstanz'!S23*'Landgericht Erstinstanz'!$B$8/$B$8,'Landgericht Berufung'!S23*'Landgericht Berufung'!$B$8/$B$8,Oberlandesgericht!S23*Oberlandesgericht!$B$8/$B$8)</f>
        <v>9.8306752202628439E-2</v>
      </c>
      <c r="T23" s="3">
        <f>SUM(Amtsgericht!T23*Amtsgericht!$B$8/$B$8,'Landgericht Erstinstanz'!T23*'Landgericht Erstinstanz'!$B$8/$B$8,'Landgericht Berufung'!T23*'Landgericht Berufung'!$B$8/$B$8,Oberlandesgericht!T23*Oberlandesgericht!$B$8/$B$8)</f>
        <v>0.14020895187844601</v>
      </c>
      <c r="U23" s="3">
        <f>SUM(Amtsgericht!U23*Amtsgericht!$B$8/$B$8,'Landgericht Erstinstanz'!U23*'Landgericht Erstinstanz'!$B$8/$B$8,'Landgericht Berufung'!U23*'Landgericht Berufung'!$B$8/$B$8,Oberlandesgericht!U23*Oberlandesgericht!$B$8/$B$8)</f>
        <v>0.15372638545930611</v>
      </c>
      <c r="V23" s="3">
        <f>SUM(Amtsgericht!V23*Amtsgericht!$B$8/$B$8,'Landgericht Erstinstanz'!V23*'Landgericht Erstinstanz'!$B$8/$B$8,'Landgericht Berufung'!V23*'Landgericht Berufung'!$B$8/$B$8,Oberlandesgericht!V23*Oberlandesgericht!$B$8/$B$8)</f>
        <v>0.12883633022100713</v>
      </c>
      <c r="W23" s="3">
        <f>SUM(Amtsgericht!W23*Amtsgericht!$B$8/$B$8,'Landgericht Erstinstanz'!W23*'Landgericht Erstinstanz'!$B$8/$B$8,'Landgericht Berufung'!W23*'Landgericht Berufung'!$B$8/$B$8,Oberlandesgericht!W23*Oberlandesgericht!$B$8/$B$8)</f>
        <v>0.14162525399451578</v>
      </c>
      <c r="X23" s="3">
        <f>SUM(Amtsgericht!X23*Amtsgericht!$B$8/$B$8,'Landgericht Erstinstanz'!X23*'Landgericht Erstinstanz'!$B$8/$B$8,'Landgericht Berufung'!X23*'Landgericht Berufung'!$B$8/$B$8,Oberlandesgericht!X23*Oberlandesgericht!$B$8/$B$8)</f>
        <v>0.17538733232362816</v>
      </c>
      <c r="Y23" s="3">
        <f>SUM(Amtsgericht!Y23*Amtsgericht!$B$8/$B$8,'Landgericht Erstinstanz'!Y23*'Landgericht Erstinstanz'!$B$8/$B$8,'Landgericht Berufung'!Y23*'Landgericht Berufung'!$B$8/$B$8,Oberlandesgericht!Y23*Oberlandesgericht!$B$8/$B$8)</f>
        <v>0.21980529038227004</v>
      </c>
      <c r="Z23" s="3">
        <f>SUM(Amtsgericht!Z23*Amtsgericht!$B$8/$B$8,'Landgericht Erstinstanz'!Z23*'Landgericht Erstinstanz'!$B$8/$B$8,'Landgericht Berufung'!Z23*'Landgericht Berufung'!$B$8/$B$8,Oberlandesgericht!Z23*Oberlandesgericht!$B$8/$B$8)</f>
        <v>1.7267184723586723E-2</v>
      </c>
      <c r="AA23" s="3">
        <f>SUM(Amtsgericht!AA23*Amtsgericht!$B$8/$B$8,'Landgericht Erstinstanz'!AA23*'Landgericht Erstinstanz'!$B$8/$B$8,'Landgericht Berufung'!AA23*'Landgericht Berufung'!$B$8/$B$8,Oberlandesgericht!AA23*Oberlandesgericht!$B$8/$B$8)</f>
        <v>0.15430912919873768</v>
      </c>
      <c r="AB23" s="3">
        <f>SUM(Amtsgericht!AB23*Amtsgericht!$B$8/$B$8,'Landgericht Erstinstanz'!AB23*'Landgericht Erstinstanz'!$B$8/$B$8,'Landgericht Berufung'!AB23*'Landgericht Berufung'!$B$8/$B$8,Oberlandesgericht!AB23*Oberlandesgericht!$B$8/$B$8)</f>
        <v>0.1690345220246775</v>
      </c>
      <c r="AC23" s="3">
        <f>SUM(Amtsgericht!AC23*Amtsgericht!$B$8/$B$8,'Landgericht Erstinstanz'!AC23*'Landgericht Erstinstanz'!$B$8/$B$8,'Landgericht Berufung'!AC23*'Landgericht Berufung'!$B$8/$B$8,Oberlandesgericht!AC23*Oberlandesgericht!$B$8/$B$8)</f>
        <v>0.14304718146998402</v>
      </c>
      <c r="AD23" s="3">
        <f>SUM(Amtsgericht!AD23*Amtsgericht!$B$8/$B$8,'Landgericht Erstinstanz'!AD23*'Landgericht Erstinstanz'!$B$8/$B$8,'Landgericht Berufung'!AD23*'Landgericht Berufung'!$B$8/$B$8,Oberlandesgericht!AD23*Oberlandesgericht!$B$8/$B$8)</f>
        <v>0.14986500212788367</v>
      </c>
      <c r="AE23" s="3">
        <f>SUM(Amtsgericht!AE23*Amtsgericht!$B$8/$B$8,'Landgericht Erstinstanz'!AE23*'Landgericht Erstinstanz'!$B$8/$B$8,'Landgericht Berufung'!AE23*'Landgericht Berufung'!$B$8/$B$8,Oberlandesgericht!AE23*Oberlandesgericht!$B$8/$B$8)</f>
        <v>0.18703975227010258</v>
      </c>
      <c r="AF23" s="4"/>
      <c r="AG23" s="4"/>
      <c r="AH23" s="4"/>
    </row>
    <row r="24" spans="1:34" x14ac:dyDescent="0.2">
      <c r="A24" s="25" t="s">
        <v>117</v>
      </c>
      <c r="B24" s="3">
        <f>SUM(Amtsgericht!B24*Amtsgericht!$B$8/$B$8,'Landgericht Erstinstanz'!B24*'Landgericht Erstinstanz'!$B$8/$B$8,'Landgericht Berufung'!B24*'Landgericht Berufung'!$B$8/$B$8,Oberlandesgericht!B24*Oberlandesgericht!$B$8/$B$8)</f>
        <v>7.1460111863408879E-2</v>
      </c>
      <c r="C24" s="3">
        <f>SUM(Amtsgericht!C24*Amtsgericht!$B$8/$B$8,'Landgericht Erstinstanz'!C24*'Landgericht Erstinstanz'!$B$8/$B$8,'Landgericht Berufung'!C24*'Landgericht Berufung'!$B$8/$B$8,Oberlandesgericht!C24*Oberlandesgericht!$B$8/$B$8)</f>
        <v>3.2573362486726945E-2</v>
      </c>
      <c r="D24" s="3">
        <f>SUM(Amtsgericht!D24*Amtsgericht!$B$8/$B$8,'Landgericht Erstinstanz'!D24*'Landgericht Erstinstanz'!$B$8/$B$8,'Landgericht Berufung'!D24*'Landgericht Berufung'!$B$8/$B$8,Oberlandesgericht!D24*Oberlandesgericht!$B$8/$B$8)</f>
        <v>4.9197314897609964E-2</v>
      </c>
      <c r="E24" s="3">
        <f>SUM(Amtsgericht!E24*Amtsgericht!$B$8/$B$8,'Landgericht Erstinstanz'!E24*'Landgericht Erstinstanz'!$B$8/$B$8,'Landgericht Berufung'!E24*'Landgericht Berufung'!$B$8/$B$8,Oberlandesgericht!E24*Oberlandesgericht!$B$8/$B$8)</f>
        <v>1.102965614821427E-2</v>
      </c>
      <c r="F24" s="3">
        <f>SUM(Amtsgericht!F24*Amtsgericht!$B$8/$B$8,'Landgericht Erstinstanz'!F24*'Landgericht Erstinstanz'!$B$8/$B$8,'Landgericht Berufung'!F24*'Landgericht Berufung'!$B$8/$B$8,Oberlandesgericht!F24*Oberlandesgericht!$B$8/$B$8)</f>
        <v>7.0066114088732076E-2</v>
      </c>
      <c r="G24" s="3">
        <f>SUM(Amtsgericht!G24*Amtsgericht!$B$8/$B$8,'Landgericht Erstinstanz'!G24*'Landgericht Erstinstanz'!$B$8/$B$8,'Landgericht Berufung'!G24*'Landgericht Berufung'!$B$8/$B$8,Oberlandesgericht!G24*Oberlandesgericht!$B$8/$B$8)</f>
        <v>5.0166887634157512E-2</v>
      </c>
      <c r="H24" s="3">
        <f>SUM(Amtsgericht!H24*Amtsgericht!$B$8/$B$8,'Landgericht Erstinstanz'!H24*'Landgericht Erstinstanz'!$B$8/$B$8,'Landgericht Berufung'!H24*'Landgericht Berufung'!$B$8/$B$8,Oberlandesgericht!H24*Oberlandesgericht!$B$8/$B$8)</f>
        <v>9.3499557434328598E-2</v>
      </c>
      <c r="I24" s="3">
        <f>SUM(Amtsgericht!I24*Amtsgericht!$B$8/$B$8,'Landgericht Erstinstanz'!I24*'Landgericht Erstinstanz'!$B$8/$B$8,'Landgericht Berufung'!I24*'Landgericht Berufung'!$B$8/$B$8,Oberlandesgericht!I24*Oberlandesgericht!$B$8/$B$8)</f>
        <v>9.5062488291808273E-2</v>
      </c>
      <c r="J24" s="3">
        <f>SUM(Amtsgericht!J24*Amtsgericht!$B$8/$B$8,'Landgericht Erstinstanz'!J24*'Landgericht Erstinstanz'!$B$8/$B$8,'Landgericht Berufung'!J24*'Landgericht Berufung'!$B$8/$B$8,Oberlandesgericht!J24*Oberlandesgericht!$B$8/$B$8)</f>
        <v>9.8307572581369948E-2</v>
      </c>
      <c r="K24" s="3">
        <f>SUM(Amtsgericht!K24*Amtsgericht!$B$8/$B$8,'Landgericht Erstinstanz'!K24*'Landgericht Erstinstanz'!$B$8/$B$8,'Landgericht Berufung'!K24*'Landgericht Berufung'!$B$8/$B$8,Oberlandesgericht!K24*Oberlandesgericht!$B$8/$B$8)</f>
        <v>0.11077229977362447</v>
      </c>
      <c r="L24" s="3">
        <f>SUM(Amtsgericht!L24*Amtsgericht!$B$8/$B$8,'Landgericht Erstinstanz'!L24*'Landgericht Erstinstanz'!$B$8/$B$8,'Landgericht Berufung'!L24*'Landgericht Berufung'!$B$8/$B$8,Oberlandesgericht!L24*Oberlandesgericht!$B$8/$B$8)</f>
        <v>5.2702211293702061E-2</v>
      </c>
      <c r="M24" s="3">
        <f>SUM(Amtsgericht!M24*Amtsgericht!$B$8/$B$8,'Landgericht Erstinstanz'!M24*'Landgericht Erstinstanz'!$B$8/$B$8,'Landgericht Berufung'!M24*'Landgericht Berufung'!$B$8/$B$8,Oberlandesgericht!M24*Oberlandesgericht!$B$8/$B$8)</f>
        <v>6.9581113347672072E-2</v>
      </c>
      <c r="N24" s="3">
        <f>SUM(Amtsgericht!N24*Amtsgericht!$B$8/$B$8,'Landgericht Erstinstanz'!N24*'Landgericht Erstinstanz'!$B$8/$B$8,'Landgericht Berufung'!N24*'Landgericht Berufung'!$B$8/$B$8,Oberlandesgericht!N24*Oberlandesgericht!$B$8/$B$8)</f>
        <v>8.6001679194216932E-2</v>
      </c>
      <c r="O24" s="3">
        <f>SUM(Amtsgericht!O24*Amtsgericht!$B$8/$B$8,'Landgericht Erstinstanz'!O24*'Landgericht Erstinstanz'!$B$8/$B$8,'Landgericht Berufung'!O24*'Landgericht Berufung'!$B$8/$B$8,Oberlandesgericht!O24*Oberlandesgericht!$B$8/$B$8)</f>
        <v>8.8044879998109601E-2</v>
      </c>
      <c r="P24" s="3">
        <f>SUM(Amtsgericht!P24*Amtsgericht!$B$8/$B$8,'Landgericht Erstinstanz'!P24*'Landgericht Erstinstanz'!$B$8/$B$8,'Landgericht Berufung'!P24*'Landgericht Berufung'!$B$8/$B$8,Oberlandesgericht!P24*Oberlandesgericht!$B$8/$B$8)</f>
        <v>6.1517627797111875E-2</v>
      </c>
      <c r="Q24" s="3">
        <f>SUM(Amtsgericht!Q24*Amtsgericht!$B$8/$B$8,'Landgericht Erstinstanz'!Q24*'Landgericht Erstinstanz'!$B$8/$B$8,'Landgericht Berufung'!Q24*'Landgericht Berufung'!$B$8/$B$8,Oberlandesgericht!Q24*Oberlandesgericht!$B$8/$B$8)</f>
        <v>7.9262705850921406E-2</v>
      </c>
      <c r="R24" s="3">
        <f>SUM(Amtsgericht!R24*Amtsgericht!$B$8/$B$8,'Landgericht Erstinstanz'!R24*'Landgericht Erstinstanz'!$B$8/$B$8,'Landgericht Berufung'!R24*'Landgericht Berufung'!$B$8/$B$8,Oberlandesgericht!R24*Oberlandesgericht!$B$8/$B$8)</f>
        <v>5.8282371054743598E-2</v>
      </c>
      <c r="S24" s="3">
        <f>SUM(Amtsgericht!S24*Amtsgericht!$B$8/$B$8,'Landgericht Erstinstanz'!S24*'Landgericht Erstinstanz'!$B$8/$B$8,'Landgericht Berufung'!S24*'Landgericht Berufung'!$B$8/$B$8,Oberlandesgericht!S24*Oberlandesgericht!$B$8/$B$8)</f>
        <v>4.7846369743009147E-2</v>
      </c>
      <c r="T24" s="3">
        <f>SUM(Amtsgericht!T24*Amtsgericht!$B$8/$B$8,'Landgericht Erstinstanz'!T24*'Landgericht Erstinstanz'!$B$8/$B$8,'Landgericht Berufung'!T24*'Landgericht Berufung'!$B$8/$B$8,Oberlandesgericht!T24*Oberlandesgericht!$B$8/$B$8)</f>
        <v>6.4502105093282872E-2</v>
      </c>
      <c r="U24" s="3">
        <f>SUM(Amtsgericht!U24*Amtsgericht!$B$8/$B$8,'Landgericht Erstinstanz'!U24*'Landgericht Erstinstanz'!$B$8/$B$8,'Landgericht Berufung'!U24*'Landgericht Berufung'!$B$8/$B$8,Oberlandesgericht!U24*Oberlandesgericht!$B$8/$B$8)</f>
        <v>6.6056395290604558E-2</v>
      </c>
      <c r="V24" s="3">
        <f>SUM(Amtsgericht!V24*Amtsgericht!$B$8/$B$8,'Landgericht Erstinstanz'!V24*'Landgericht Erstinstanz'!$B$8/$B$8,'Landgericht Berufung'!V24*'Landgericht Berufung'!$B$8/$B$8,Oberlandesgericht!V24*Oberlandesgericht!$B$8/$B$8)</f>
        <v>5.5337811651748559E-2</v>
      </c>
      <c r="W24" s="3">
        <f>SUM(Amtsgericht!W24*Amtsgericht!$B$8/$B$8,'Landgericht Erstinstanz'!W24*'Landgericht Erstinstanz'!$B$8/$B$8,'Landgericht Berufung'!W24*'Landgericht Berufung'!$B$8/$B$8,Oberlandesgericht!W24*Oberlandesgericht!$B$8/$B$8)</f>
        <v>6.8588384257803808E-2</v>
      </c>
      <c r="X24" s="3">
        <f>SUM(Amtsgericht!X24*Amtsgericht!$B$8/$B$8,'Landgericht Erstinstanz'!X24*'Landgericht Erstinstanz'!$B$8/$B$8,'Landgericht Berufung'!X24*'Landgericht Berufung'!$B$8/$B$8,Oberlandesgericht!X24*Oberlandesgericht!$B$8/$B$8)</f>
        <v>3.1124567355401391E-2</v>
      </c>
      <c r="Y24" s="3">
        <f>SUM(Amtsgericht!Y24*Amtsgericht!$B$8/$B$8,'Landgericht Erstinstanz'!Y24*'Landgericht Erstinstanz'!$B$8/$B$8,'Landgericht Berufung'!Y24*'Landgericht Berufung'!$B$8/$B$8,Oberlandesgericht!Y24*Oberlandesgericht!$B$8/$B$8)</f>
        <v>3.663421506371168E-2</v>
      </c>
      <c r="Z24" s="3">
        <f>SUM(Amtsgericht!Z24*Amtsgericht!$B$8/$B$8,'Landgericht Erstinstanz'!Z24*'Landgericht Erstinstanz'!$B$8/$B$8,'Landgericht Berufung'!Z24*'Landgericht Berufung'!$B$8/$B$8,Oberlandesgericht!Z24*Oberlandesgericht!$B$8/$B$8)</f>
        <v>5.3129799149497607E-3</v>
      </c>
      <c r="AA24" s="3">
        <f>SUM(Amtsgericht!AA24*Amtsgericht!$B$8/$B$8,'Landgericht Erstinstanz'!AA24*'Landgericht Erstinstanz'!$B$8/$B$8,'Landgericht Berufung'!AA24*'Landgericht Berufung'!$B$8/$B$8,Oberlandesgericht!AA24*Oberlandesgericht!$B$8/$B$8)</f>
        <v>0.12491064033601568</v>
      </c>
      <c r="AB24" s="3">
        <f>SUM(Amtsgericht!AB24*Amtsgericht!$B$8/$B$8,'Landgericht Erstinstanz'!AB24*'Landgericht Erstinstanz'!$B$8/$B$8,'Landgericht Berufung'!AB24*'Landgericht Berufung'!$B$8/$B$8,Oberlandesgericht!AB24*Oberlandesgericht!$B$8/$B$8)</f>
        <v>6.7125176569385214E-2</v>
      </c>
      <c r="AC24" s="3">
        <f>SUM(Amtsgericht!AC24*Amtsgericht!$B$8/$B$8,'Landgericht Erstinstanz'!AC24*'Landgericht Erstinstanz'!$B$8/$B$8,'Landgericht Berufung'!AC24*'Landgericht Berufung'!$B$8/$B$8,Oberlandesgericht!AC24*Oberlandesgericht!$B$8/$B$8)</f>
        <v>7.3774309771661897E-2</v>
      </c>
      <c r="AD24" s="3">
        <f>SUM(Amtsgericht!AD24*Amtsgericht!$B$8/$B$8,'Landgericht Erstinstanz'!AD24*'Landgericht Erstinstanz'!$B$8/$B$8,'Landgericht Berufung'!AD24*'Landgericht Berufung'!$B$8/$B$8,Oberlandesgericht!AD24*Oberlandesgericht!$B$8/$B$8)</f>
        <v>8.8753594279203207E-2</v>
      </c>
      <c r="AE24" s="3">
        <f>SUM(Amtsgericht!AE24*Amtsgericht!$B$8/$B$8,'Landgericht Erstinstanz'!AE24*'Landgericht Erstinstanz'!$B$8/$B$8,'Landgericht Berufung'!AE24*'Landgericht Berufung'!$B$8/$B$8,Oberlandesgericht!AE24*Oberlandesgericht!$B$8/$B$8)</f>
        <v>8.8234811258803003E-2</v>
      </c>
      <c r="AF24" s="4"/>
      <c r="AG24" s="4"/>
      <c r="AH24" s="4"/>
    </row>
    <row r="25" spans="1:34" x14ac:dyDescent="0.2">
      <c r="A25" s="25" t="s">
        <v>118</v>
      </c>
      <c r="B25" s="3">
        <f>SUM(Amtsgericht!B25*Amtsgericht!$B$8/$B$8,'Landgericht Erstinstanz'!B25*'Landgericht Erstinstanz'!$B$8/$B$8,'Landgericht Berufung'!B25*'Landgericht Berufung'!$B$8/$B$8,Oberlandesgericht!B25*Oberlandesgericht!$B$8/$B$8)</f>
        <v>6.1819252281424784E-2</v>
      </c>
      <c r="C25" s="3">
        <f>SUM(Amtsgericht!C25*Amtsgericht!$B$8/$B$8,'Landgericht Erstinstanz'!C25*'Landgericht Erstinstanz'!$B$8/$B$8,'Landgericht Berufung'!C25*'Landgericht Berufung'!$B$8/$B$8,Oberlandesgericht!C25*Oberlandesgericht!$B$8/$B$8)</f>
        <v>3.5706121574873205E-2</v>
      </c>
      <c r="D25" s="3">
        <f>SUM(Amtsgericht!D25*Amtsgericht!$B$8/$B$8,'Landgericht Erstinstanz'!D25*'Landgericht Erstinstanz'!$B$8/$B$8,'Landgericht Berufung'!D25*'Landgericht Berufung'!$B$8/$B$8,Oberlandesgericht!D25*Oberlandesgericht!$B$8/$B$8)</f>
        <v>3.9749989103647812E-2</v>
      </c>
      <c r="E25" s="3">
        <f>SUM(Amtsgericht!E25*Amtsgericht!$B$8/$B$8,'Landgericht Erstinstanz'!E25*'Landgericht Erstinstanz'!$B$8/$B$8,'Landgericht Berufung'!E25*'Landgericht Berufung'!$B$8/$B$8,Oberlandesgericht!E25*Oberlandesgericht!$B$8/$B$8)</f>
        <v>3.8391806109051879E-2</v>
      </c>
      <c r="F25" s="3">
        <f>SUM(Amtsgericht!F25*Amtsgericht!$B$8/$B$8,'Landgericht Erstinstanz'!F25*'Landgericht Erstinstanz'!$B$8/$B$8,'Landgericht Berufung'!F25*'Landgericht Berufung'!$B$8/$B$8,Oberlandesgericht!F25*Oberlandesgericht!$B$8/$B$8)</f>
        <v>3.6810924559275392E-2</v>
      </c>
      <c r="G25" s="3">
        <f>SUM(Amtsgericht!G25*Amtsgericht!$B$8/$B$8,'Landgericht Erstinstanz'!G25*'Landgericht Erstinstanz'!$B$8/$B$8,'Landgericht Berufung'!G25*'Landgericht Berufung'!$B$8/$B$8,Oberlandesgericht!G25*Oberlandesgericht!$B$8/$B$8)</f>
        <v>4.263359310847032E-2</v>
      </c>
      <c r="H25" s="3">
        <f>SUM(Amtsgericht!H25*Amtsgericht!$B$8/$B$8,'Landgericht Erstinstanz'!H25*'Landgericht Erstinstanz'!$B$8/$B$8,'Landgericht Berufung'!H25*'Landgericht Berufung'!$B$8/$B$8,Oberlandesgericht!H25*Oberlandesgericht!$B$8/$B$8)</f>
        <v>2.4816726333482104E-2</v>
      </c>
      <c r="I25" s="3">
        <f>SUM(Amtsgericht!I25*Amtsgericht!$B$8/$B$8,'Landgericht Erstinstanz'!I25*'Landgericht Erstinstanz'!$B$8/$B$8,'Landgericht Berufung'!I25*'Landgericht Berufung'!$B$8/$B$8,Oberlandesgericht!I25*Oberlandesgericht!$B$8/$B$8)</f>
        <v>3.1083576417694759E-2</v>
      </c>
      <c r="J25" s="3">
        <f>SUM(Amtsgericht!J25*Amtsgericht!$B$8/$B$8,'Landgericht Erstinstanz'!J25*'Landgericht Erstinstanz'!$B$8/$B$8,'Landgericht Berufung'!J25*'Landgericht Berufung'!$B$8/$B$8,Oberlandesgericht!J25*Oberlandesgericht!$B$8/$B$8)</f>
        <v>6.8314806648738041E-2</v>
      </c>
      <c r="K25" s="3">
        <f>SUM(Amtsgericht!K25*Amtsgericht!$B$8/$B$8,'Landgericht Erstinstanz'!K25*'Landgericht Erstinstanz'!$B$8/$B$8,'Landgericht Berufung'!K25*'Landgericht Berufung'!$B$8/$B$8,Oberlandesgericht!K25*Oberlandesgericht!$B$8/$B$8)</f>
        <v>6.9678022154471969E-2</v>
      </c>
      <c r="L25" s="3">
        <f>SUM(Amtsgericht!L25*Amtsgericht!$B$8/$B$8,'Landgericht Erstinstanz'!L25*'Landgericht Erstinstanz'!$B$8/$B$8,'Landgericht Berufung'!L25*'Landgericht Berufung'!$B$8/$B$8,Oberlandesgericht!L25*Oberlandesgericht!$B$8/$B$8)</f>
        <v>3.01693535818802E-2</v>
      </c>
      <c r="M25" s="3">
        <f>SUM(Amtsgericht!M25*Amtsgericht!$B$8/$B$8,'Landgericht Erstinstanz'!M25*'Landgericht Erstinstanz'!$B$8/$B$8,'Landgericht Berufung'!M25*'Landgericht Berufung'!$B$8/$B$8,Oberlandesgericht!M25*Oberlandesgericht!$B$8/$B$8)</f>
        <v>9.4977594609622854E-3</v>
      </c>
      <c r="N25" s="3">
        <f>SUM(Amtsgericht!N25*Amtsgericht!$B$8/$B$8,'Landgericht Erstinstanz'!N25*'Landgericht Erstinstanz'!$B$8/$B$8,'Landgericht Berufung'!N25*'Landgericht Berufung'!$B$8/$B$8,Oberlandesgericht!N25*Oberlandesgericht!$B$8/$B$8)</f>
        <v>7.8623255743802967E-2</v>
      </c>
      <c r="O25" s="3">
        <f>SUM(Amtsgericht!O25*Amtsgericht!$B$8/$B$8,'Landgericht Erstinstanz'!O25*'Landgericht Erstinstanz'!$B$8/$B$8,'Landgericht Berufung'!O25*'Landgericht Berufung'!$B$8/$B$8,Oberlandesgericht!O25*Oberlandesgericht!$B$8/$B$8)</f>
        <v>8.573522723252798E-2</v>
      </c>
      <c r="P25" s="3">
        <f>SUM(Amtsgericht!P25*Amtsgericht!$B$8/$B$8,'Landgericht Erstinstanz'!P25*'Landgericht Erstinstanz'!$B$8/$B$8,'Landgericht Berufung'!P25*'Landgericht Berufung'!$B$8/$B$8,Oberlandesgericht!P25*Oberlandesgericht!$B$8/$B$8)</f>
        <v>5.3215513435450876E-2</v>
      </c>
      <c r="Q25" s="3">
        <f>SUM(Amtsgericht!Q25*Amtsgericht!$B$8/$B$8,'Landgericht Erstinstanz'!Q25*'Landgericht Erstinstanz'!$B$8/$B$8,'Landgericht Berufung'!Q25*'Landgericht Berufung'!$B$8/$B$8,Oberlandesgericht!Q25*Oberlandesgericht!$B$8/$B$8)</f>
        <v>8.8579453720562626E-2</v>
      </c>
      <c r="R25" s="3">
        <f>SUM(Amtsgericht!R25*Amtsgericht!$B$8/$B$8,'Landgericht Erstinstanz'!R25*'Landgericht Erstinstanz'!$B$8/$B$8,'Landgericht Berufung'!R25*'Landgericht Berufung'!$B$8/$B$8,Oberlandesgericht!R25*Oberlandesgericht!$B$8/$B$8)</f>
        <v>5.2759348861169703E-2</v>
      </c>
      <c r="S25" s="3">
        <f>SUM(Amtsgericht!S25*Amtsgericht!$B$8/$B$8,'Landgericht Erstinstanz'!S25*'Landgericht Erstinstanz'!$B$8/$B$8,'Landgericht Berufung'!S25*'Landgericht Berufung'!$B$8/$B$8,Oberlandesgericht!S25*Oberlandesgericht!$B$8/$B$8)</f>
        <v>2.8793246000011846E-2</v>
      </c>
      <c r="T25" s="3">
        <f>SUM(Amtsgericht!T25*Amtsgericht!$B$8/$B$8,'Landgericht Erstinstanz'!T25*'Landgericht Erstinstanz'!$B$8/$B$8,'Landgericht Berufung'!T25*'Landgericht Berufung'!$B$8/$B$8,Oberlandesgericht!T25*Oberlandesgericht!$B$8/$B$8)</f>
        <v>6.1297087821894199E-2</v>
      </c>
      <c r="U25" s="3">
        <f>SUM(Amtsgericht!U25*Amtsgericht!$B$8/$B$8,'Landgericht Erstinstanz'!U25*'Landgericht Erstinstanz'!$B$8/$B$8,'Landgericht Berufung'!U25*'Landgericht Berufung'!$B$8/$B$8,Oberlandesgericht!U25*Oberlandesgericht!$B$8/$B$8)</f>
        <v>6.5602152539203179E-2</v>
      </c>
      <c r="V25" s="3">
        <f>SUM(Amtsgericht!V25*Amtsgericht!$B$8/$B$8,'Landgericht Erstinstanz'!V25*'Landgericht Erstinstanz'!$B$8/$B$8,'Landgericht Berufung'!V25*'Landgericht Berufung'!$B$8/$B$8,Oberlandesgericht!V25*Oberlandesgericht!$B$8/$B$8)</f>
        <v>4.639175590576481E-2</v>
      </c>
      <c r="W25" s="3">
        <f>SUM(Amtsgericht!W25*Amtsgericht!$B$8/$B$8,'Landgericht Erstinstanz'!W25*'Landgericht Erstinstanz'!$B$8/$B$8,'Landgericht Berufung'!W25*'Landgericht Berufung'!$B$8/$B$8,Oberlandesgericht!W25*Oberlandesgericht!$B$8/$B$8)</f>
        <v>7.3439493080175236E-2</v>
      </c>
      <c r="X25" s="3">
        <f>SUM(Amtsgericht!X25*Amtsgericht!$B$8/$B$8,'Landgericht Erstinstanz'!X25*'Landgericht Erstinstanz'!$B$8/$B$8,'Landgericht Berufung'!X25*'Landgericht Berufung'!$B$8/$B$8,Oberlandesgericht!X25*Oberlandesgericht!$B$8/$B$8)</f>
        <v>4.1309352031927878E-3</v>
      </c>
      <c r="Y25" s="3">
        <f>SUM(Amtsgericht!Y25*Amtsgericht!$B$8/$B$8,'Landgericht Erstinstanz'!Y25*'Landgericht Erstinstanz'!$B$8/$B$8,'Landgericht Berufung'!Y25*'Landgericht Berufung'!$B$8/$B$8,Oberlandesgericht!Y25*Oberlandesgericht!$B$8/$B$8)</f>
        <v>4.6418666625350543E-3</v>
      </c>
      <c r="Z25" s="3">
        <f>SUM(Amtsgericht!Z25*Amtsgericht!$B$8/$B$8,'Landgericht Erstinstanz'!Z25*'Landgericht Erstinstanz'!$B$8/$B$8,'Landgericht Berufung'!Z25*'Landgericht Berufung'!$B$8/$B$8,Oberlandesgericht!Z25*Oberlandesgericht!$B$8/$B$8)</f>
        <v>3.9847349362123205E-3</v>
      </c>
      <c r="AA25" s="3">
        <f>SUM(Amtsgericht!AA25*Amtsgericht!$B$8/$B$8,'Landgericht Erstinstanz'!AA25*'Landgericht Erstinstanz'!$B$8/$B$8,'Landgericht Berufung'!AA25*'Landgericht Berufung'!$B$8/$B$8,Oberlandesgericht!AA25*Oberlandesgericht!$B$8/$B$8)</f>
        <v>0.11812637367538752</v>
      </c>
      <c r="AB25" s="3">
        <f>SUM(Amtsgericht!AB25*Amtsgericht!$B$8/$B$8,'Landgericht Erstinstanz'!AB25*'Landgericht Erstinstanz'!$B$8/$B$8,'Landgericht Berufung'!AB25*'Landgericht Berufung'!$B$8/$B$8,Oberlandesgericht!AB25*Oberlandesgericht!$B$8/$B$8)</f>
        <v>9.0686350017000872E-2</v>
      </c>
      <c r="AC25" s="3">
        <f>SUM(Amtsgericht!AC25*Amtsgericht!$B$8/$B$8,'Landgericht Erstinstanz'!AC25*'Landgericht Erstinstanz'!$B$8/$B$8,'Landgericht Berufung'!AC25*'Landgericht Berufung'!$B$8/$B$8,Oberlandesgericht!AC25*Oberlandesgericht!$B$8/$B$8)</f>
        <v>4.6205316296573297E-2</v>
      </c>
      <c r="AD25" s="3">
        <f>SUM(Amtsgericht!AD25*Amtsgericht!$B$8/$B$8,'Landgericht Erstinstanz'!AD25*'Landgericht Erstinstanz'!$B$8/$B$8,'Landgericht Berufung'!AD25*'Landgericht Berufung'!$B$8/$B$8,Oberlandesgericht!AD25*Oberlandesgericht!$B$8/$B$8)</f>
        <v>7.7119060827471955E-2</v>
      </c>
      <c r="AE25" s="3">
        <f>SUM(Amtsgericht!AE25*Amtsgericht!$B$8/$B$8,'Landgericht Erstinstanz'!AE25*'Landgericht Erstinstanz'!$B$8/$B$8,'Landgericht Berufung'!AE25*'Landgericht Berufung'!$B$8/$B$8,Oberlandesgericht!AE25*Oberlandesgericht!$B$8/$B$8)</f>
        <v>5.0498743234981089E-2</v>
      </c>
      <c r="AF25" s="4"/>
      <c r="AG25" s="4"/>
      <c r="AH25" s="4"/>
    </row>
    <row r="26" spans="1:34" x14ac:dyDescent="0.2">
      <c r="A26" s="25" t="s">
        <v>119</v>
      </c>
      <c r="B26" s="3">
        <f>SUM(Amtsgericht!B26*Amtsgericht!$B$8/$B$8,'Landgericht Erstinstanz'!B26*'Landgericht Erstinstanz'!$B$8/$B$8,'Landgericht Berufung'!B26*'Landgericht Berufung'!$B$8/$B$8,Oberlandesgericht!B26*Oberlandesgericht!$B$8/$B$8)</f>
        <v>2.4433323520753603E-2</v>
      </c>
      <c r="C26" s="3">
        <f>SUM(Amtsgericht!C26*Amtsgericht!$B$8/$B$8,'Landgericht Erstinstanz'!C26*'Landgericht Erstinstanz'!$B$8/$B$8,'Landgericht Berufung'!C26*'Landgericht Berufung'!$B$8/$B$8,Oberlandesgericht!C26*Oberlandesgericht!$B$8/$B$8)</f>
        <v>2.6498546017511039E-2</v>
      </c>
      <c r="D26" s="3">
        <f>SUM(Amtsgericht!D26*Amtsgericht!$B$8/$B$8,'Landgericht Erstinstanz'!D26*'Landgericht Erstinstanz'!$B$8/$B$8,'Landgericht Berufung'!D26*'Landgericht Berufung'!$B$8/$B$8,Oberlandesgericht!D26*Oberlandesgericht!$B$8/$B$8)</f>
        <v>4.4263130874921973E-2</v>
      </c>
      <c r="E26" s="3">
        <f>SUM(Amtsgericht!E26*Amtsgericht!$B$8/$B$8,'Landgericht Erstinstanz'!E26*'Landgericht Erstinstanz'!$B$8/$B$8,'Landgericht Berufung'!E26*'Landgericht Berufung'!$B$8/$B$8,Oberlandesgericht!E26*Oberlandesgericht!$B$8/$B$8)</f>
        <v>1.633249381262334E-2</v>
      </c>
      <c r="F26" s="3">
        <f>SUM(Amtsgericht!F26*Amtsgericht!$B$8/$B$8,'Landgericht Erstinstanz'!F26*'Landgericht Erstinstanz'!$B$8/$B$8,'Landgericht Berufung'!F26*'Landgericht Berufung'!$B$8/$B$8,Oberlandesgericht!F26*Oberlandesgericht!$B$8/$B$8)</f>
        <v>2.9115577413644358E-2</v>
      </c>
      <c r="G26" s="3">
        <f>SUM(Amtsgericht!G26*Amtsgericht!$B$8/$B$8,'Landgericht Erstinstanz'!G26*'Landgericht Erstinstanz'!$B$8/$B$8,'Landgericht Berufung'!G26*'Landgericht Berufung'!$B$8/$B$8,Oberlandesgericht!G26*Oberlandesgericht!$B$8/$B$8)</f>
        <v>3.605709888498107E-2</v>
      </c>
      <c r="H26" s="3">
        <f>SUM(Amtsgericht!H26*Amtsgericht!$B$8/$B$8,'Landgericht Erstinstanz'!H26*'Landgericht Erstinstanz'!$B$8/$B$8,'Landgericht Berufung'!H26*'Landgericht Berufung'!$B$8/$B$8,Oberlandesgericht!H26*Oberlandesgericht!$B$8/$B$8)</f>
        <v>2.4013029823078687E-2</v>
      </c>
      <c r="I26" s="3">
        <f>SUM(Amtsgericht!I26*Amtsgericht!$B$8/$B$8,'Landgericht Erstinstanz'!I26*'Landgericht Erstinstanz'!$B$8/$B$8,'Landgericht Berufung'!I26*'Landgericht Berufung'!$B$8/$B$8,Oberlandesgericht!I26*Oberlandesgericht!$B$8/$B$8)</f>
        <v>1.8795327427944444E-2</v>
      </c>
      <c r="J26" s="3">
        <f>SUM(Amtsgericht!J26*Amtsgericht!$B$8/$B$8,'Landgericht Erstinstanz'!J26*'Landgericht Erstinstanz'!$B$8/$B$8,'Landgericht Berufung'!J26*'Landgericht Berufung'!$B$8/$B$8,Oberlandesgericht!J26*Oberlandesgericht!$B$8/$B$8)</f>
        <v>3.2914757010798268E-2</v>
      </c>
      <c r="K26" s="3">
        <f>SUM(Amtsgericht!K26*Amtsgericht!$B$8/$B$8,'Landgericht Erstinstanz'!K26*'Landgericht Erstinstanz'!$B$8/$B$8,'Landgericht Berufung'!K26*'Landgericht Berufung'!$B$8/$B$8,Oberlandesgericht!K26*Oberlandesgericht!$B$8/$B$8)</f>
        <v>4.6046538217939456E-2</v>
      </c>
      <c r="L26" s="3">
        <f>SUM(Amtsgericht!L26*Amtsgericht!$B$8/$B$8,'Landgericht Erstinstanz'!L26*'Landgericht Erstinstanz'!$B$8/$B$8,'Landgericht Berufung'!L26*'Landgericht Berufung'!$B$8/$B$8,Oberlandesgericht!L26*Oberlandesgericht!$B$8/$B$8)</f>
        <v>1.0056451193960069E-2</v>
      </c>
      <c r="M26" s="3">
        <f>SUM(Amtsgericht!M26*Amtsgericht!$B$8/$B$8,'Landgericht Erstinstanz'!M26*'Landgericht Erstinstanz'!$B$8/$B$8,'Landgericht Berufung'!M26*'Landgericht Berufung'!$B$8/$B$8,Oberlandesgericht!M26*Oberlandesgericht!$B$8/$B$8)</f>
        <v>2.1711150361430016E-2</v>
      </c>
      <c r="N26" s="3">
        <f>SUM(Amtsgericht!N26*Amtsgericht!$B$8/$B$8,'Landgericht Erstinstanz'!N26*'Landgericht Erstinstanz'!$B$8/$B$8,'Landgericht Berufung'!N26*'Landgericht Berufung'!$B$8/$B$8,Oberlandesgericht!N26*Oberlandesgericht!$B$8/$B$8)</f>
        <v>6.7442646944098211E-2</v>
      </c>
      <c r="O26" s="3">
        <f>SUM(Amtsgericht!O26*Amtsgericht!$B$8/$B$8,'Landgericht Erstinstanz'!O26*'Landgericht Erstinstanz'!$B$8/$B$8,'Landgericht Berufung'!O26*'Landgericht Berufung'!$B$8/$B$8,Oberlandesgericht!O26*Oberlandesgericht!$B$8/$B$8)</f>
        <v>2.9607539682249814E-2</v>
      </c>
      <c r="P26" s="3">
        <f>SUM(Amtsgericht!P26*Amtsgericht!$B$8/$B$8,'Landgericht Erstinstanz'!P26*'Landgericht Erstinstanz'!$B$8/$B$8,'Landgericht Berufung'!P26*'Landgericht Berufung'!$B$8/$B$8,Oberlandesgericht!P26*Oberlandesgericht!$B$8/$B$8)</f>
        <v>2.1577102605849413E-2</v>
      </c>
      <c r="Q26" s="3">
        <f>SUM(Amtsgericht!Q26*Amtsgericht!$B$8/$B$8,'Landgericht Erstinstanz'!Q26*'Landgericht Erstinstanz'!$B$8/$B$8,'Landgericht Berufung'!Q26*'Landgericht Berufung'!$B$8/$B$8,Oberlandesgericht!Q26*Oberlandesgericht!$B$8/$B$8)</f>
        <v>3.3611810065062059E-2</v>
      </c>
      <c r="R26" s="3">
        <f>SUM(Amtsgericht!R26*Amtsgericht!$B$8/$B$8,'Landgericht Erstinstanz'!R26*'Landgericht Erstinstanz'!$B$8/$B$8,'Landgericht Berufung'!R26*'Landgericht Berufung'!$B$8/$B$8,Oberlandesgericht!R26*Oberlandesgericht!$B$8/$B$8)</f>
        <v>1.7504226337705167E-2</v>
      </c>
      <c r="S26" s="3">
        <f>SUM(Amtsgericht!S26*Amtsgericht!$B$8/$B$8,'Landgericht Erstinstanz'!S26*'Landgericht Erstinstanz'!$B$8/$B$8,'Landgericht Berufung'!S26*'Landgericht Berufung'!$B$8/$B$8,Oberlandesgericht!S26*Oberlandesgericht!$B$8/$B$8)</f>
        <v>1.6025520385072593E-2</v>
      </c>
      <c r="T26" s="3">
        <f>SUM(Amtsgericht!T26*Amtsgericht!$B$8/$B$8,'Landgericht Erstinstanz'!T26*'Landgericht Erstinstanz'!$B$8/$B$8,'Landgericht Berufung'!T26*'Landgericht Berufung'!$B$8/$B$8,Oberlandesgericht!T26*Oberlandesgericht!$B$8/$B$8)</f>
        <v>1.9621485167958332E-2</v>
      </c>
      <c r="U26" s="3">
        <f>SUM(Amtsgericht!U26*Amtsgericht!$B$8/$B$8,'Landgericht Erstinstanz'!U26*'Landgericht Erstinstanz'!$B$8/$B$8,'Landgericht Berufung'!U26*'Landgericht Berufung'!$B$8/$B$8,Oberlandesgericht!U26*Oberlandesgericht!$B$8/$B$8)</f>
        <v>3.3388166231083337E-2</v>
      </c>
      <c r="V26" s="3">
        <f>SUM(Amtsgericht!V26*Amtsgericht!$B$8/$B$8,'Landgericht Erstinstanz'!V26*'Landgericht Erstinstanz'!$B$8/$B$8,'Landgericht Berufung'!V26*'Landgericht Berufung'!$B$8/$B$8,Oberlandesgericht!V26*Oberlandesgericht!$B$8/$B$8)</f>
        <v>1.5580308787299203E-2</v>
      </c>
      <c r="W26" s="3">
        <f>SUM(Amtsgericht!W26*Amtsgericht!$B$8/$B$8,'Landgericht Erstinstanz'!W26*'Landgericht Erstinstanz'!$B$8/$B$8,'Landgericht Berufung'!W26*'Landgericht Berufung'!$B$8/$B$8,Oberlandesgericht!W26*Oberlandesgericht!$B$8/$B$8)</f>
        <v>1.8008060677892897E-2</v>
      </c>
      <c r="X26" s="3">
        <f>SUM(Amtsgericht!X26*Amtsgericht!$B$8/$B$8,'Landgericht Erstinstanz'!X26*'Landgericht Erstinstanz'!$B$8/$B$8,'Landgericht Berufung'!X26*'Landgericht Berufung'!$B$8/$B$8,Oberlandesgericht!X26*Oberlandesgericht!$B$8/$B$8)</f>
        <v>3.0982014023945913E-3</v>
      </c>
      <c r="Y26" s="3">
        <f>SUM(Amtsgericht!Y26*Amtsgericht!$B$8/$B$8,'Landgericht Erstinstanz'!Y26*'Landgericht Erstinstanz'!$B$8/$B$8,'Landgericht Berufung'!Y26*'Landgericht Berufung'!$B$8/$B$8,Oberlandesgericht!Y26*Oberlandesgericht!$B$8/$B$8)</f>
        <v>0</v>
      </c>
      <c r="Z26" s="3">
        <f>SUM(Amtsgericht!Z26*Amtsgericht!$B$8/$B$8,'Landgericht Erstinstanz'!Z26*'Landgericht Erstinstanz'!$B$8/$B$8,'Landgericht Berufung'!Z26*'Landgericht Berufung'!$B$8/$B$8,Oberlandesgericht!Z26*Oberlandesgericht!$B$8/$B$8)</f>
        <v>3.9847349362123205E-3</v>
      </c>
      <c r="AA26" s="3">
        <f>SUM(Amtsgericht!AA26*Amtsgericht!$B$8/$B$8,'Landgericht Erstinstanz'!AA26*'Landgericht Erstinstanz'!$B$8/$B$8,'Landgericht Berufung'!AA26*'Landgericht Berufung'!$B$8/$B$8,Oberlandesgericht!AA26*Oberlandesgericht!$B$8/$B$8)</f>
        <v>1.1307111101046926E-2</v>
      </c>
      <c r="AB26" s="3">
        <f>SUM(Amtsgericht!AB26*Amtsgericht!$B$8/$B$8,'Landgericht Erstinstanz'!AB26*'Landgericht Erstinstanz'!$B$8/$B$8,'Landgericht Berufung'!AB26*'Landgericht Berufung'!$B$8/$B$8,Oberlandesgericht!AB26*Oberlandesgericht!$B$8/$B$8)</f>
        <v>2.6471858434140474E-2</v>
      </c>
      <c r="AC26" s="3">
        <f>SUM(Amtsgericht!AC26*Amtsgericht!$B$8/$B$8,'Landgericht Erstinstanz'!AC26*'Landgericht Erstinstanz'!$B$8/$B$8,'Landgericht Berufung'!AC26*'Landgericht Berufung'!$B$8/$B$8,Oberlandesgericht!AC26*Oberlandesgericht!$B$8/$B$8)</f>
        <v>3.1453709345866408E-2</v>
      </c>
      <c r="AD26" s="3">
        <f>SUM(Amtsgericht!AD26*Amtsgericht!$B$8/$B$8,'Landgericht Erstinstanz'!AD26*'Landgericht Erstinstanz'!$B$8/$B$8,'Landgericht Berufung'!AD26*'Landgericht Berufung'!$B$8/$B$8,Oberlandesgericht!AD26*Oberlandesgericht!$B$8/$B$8)</f>
        <v>2.6702998614976926E-2</v>
      </c>
      <c r="AE26" s="3">
        <f>SUM(Amtsgericht!AE26*Amtsgericht!$B$8/$B$8,'Landgericht Erstinstanz'!AE26*'Landgericht Erstinstanz'!$B$8/$B$8,'Landgericht Berufung'!AE26*'Landgericht Berufung'!$B$8/$B$8,Oberlandesgericht!AE26*Oberlandesgericht!$B$8/$B$8)</f>
        <v>3.2601163922918411E-2</v>
      </c>
      <c r="AF26" s="4"/>
      <c r="AG26" s="4"/>
      <c r="AH26" s="4"/>
    </row>
    <row r="27" spans="1:34" x14ac:dyDescent="0.2">
      <c r="A27" s="25" t="s">
        <v>120</v>
      </c>
      <c r="B27" s="3">
        <f>SUM(Amtsgericht!B27*Amtsgericht!$B$8/$B$8,'Landgericht Erstinstanz'!B27*'Landgericht Erstinstanz'!$B$8/$B$8,'Landgericht Berufung'!B27*'Landgericht Berufung'!$B$8/$B$8,Oberlandesgericht!B27*Oberlandesgericht!$B$8/$B$8)</f>
        <v>1.8104209596702971E-2</v>
      </c>
      <c r="C27" s="3">
        <f>SUM(Amtsgericht!C27*Amtsgericht!$B$8/$B$8,'Landgericht Erstinstanz'!C27*'Landgericht Erstinstanz'!$B$8/$B$8,'Landgericht Berufung'!C27*'Landgericht Berufung'!$B$8/$B$8,Oberlandesgericht!C27*Oberlandesgericht!$B$8/$B$8)</f>
        <v>4.2426211493181657E-3</v>
      </c>
      <c r="D27" s="3">
        <f>SUM(Amtsgericht!D27*Amtsgericht!$B$8/$B$8,'Landgericht Erstinstanz'!D27*'Landgericht Erstinstanz'!$B$8/$B$8,'Landgericht Berufung'!D27*'Landgericht Berufung'!$B$8/$B$8,Oberlandesgericht!D27*Oberlandesgericht!$B$8/$B$8)</f>
        <v>7.3505317805135292E-3</v>
      </c>
      <c r="E27" s="3">
        <f>SUM(Amtsgericht!E27*Amtsgericht!$B$8/$B$8,'Landgericht Erstinstanz'!E27*'Landgericht Erstinstanz'!$B$8/$B$8,'Landgericht Berufung'!E27*'Landgericht Berufung'!$B$8/$B$8,Oberlandesgericht!E27*Oberlandesgericht!$B$8/$B$8)</f>
        <v>0</v>
      </c>
      <c r="F27" s="3">
        <f>SUM(Amtsgericht!F27*Amtsgericht!$B$8/$B$8,'Landgericht Erstinstanz'!F27*'Landgericht Erstinstanz'!$B$8/$B$8,'Landgericht Berufung'!F27*'Landgericht Berufung'!$B$8/$B$8,Oberlandesgericht!F27*Oberlandesgericht!$B$8/$B$8)</f>
        <v>2.2477925687450356E-2</v>
      </c>
      <c r="G27" s="3">
        <f>SUM(Amtsgericht!G27*Amtsgericht!$B$8/$B$8,'Landgericht Erstinstanz'!G27*'Landgericht Erstinstanz'!$B$8/$B$8,'Landgericht Berufung'!G27*'Landgericht Berufung'!$B$8/$B$8,Oberlandesgericht!G27*Oberlandesgericht!$B$8/$B$8)</f>
        <v>2.5023615362614167E-2</v>
      </c>
      <c r="H27" s="3">
        <f>SUM(Amtsgericht!H27*Amtsgericht!$B$8/$B$8,'Landgericht Erstinstanz'!H27*'Landgericht Erstinstanz'!$B$8/$B$8,'Landgericht Berufung'!H27*'Landgericht Berufung'!$B$8/$B$8,Oberlandesgericht!H27*Oberlandesgericht!$B$8/$B$8)</f>
        <v>1.6544484222321403E-2</v>
      </c>
      <c r="I27" s="3">
        <f>SUM(Amtsgericht!I27*Amtsgericht!$B$8/$B$8,'Landgericht Erstinstanz'!I27*'Landgericht Erstinstanz'!$B$8/$B$8,'Landgericht Berufung'!I27*'Landgericht Berufung'!$B$8/$B$8,Oberlandesgericht!I27*Oberlandesgericht!$B$8/$B$8)</f>
        <v>2.5934313699253354E-2</v>
      </c>
      <c r="J27" s="3">
        <f>SUM(Amtsgericht!J27*Amtsgericht!$B$8/$B$8,'Landgericht Erstinstanz'!J27*'Landgericht Erstinstanz'!$B$8/$B$8,'Landgericht Berufung'!J27*'Landgericht Berufung'!$B$8/$B$8,Oberlandesgericht!J27*Oberlandesgericht!$B$8/$B$8)</f>
        <v>2.4867057109126872E-2</v>
      </c>
      <c r="K27" s="3">
        <f>SUM(Amtsgericht!K27*Amtsgericht!$B$8/$B$8,'Landgericht Erstinstanz'!K27*'Landgericht Erstinstanz'!$B$8/$B$8,'Landgericht Berufung'!K27*'Landgericht Berufung'!$B$8/$B$8,Oberlandesgericht!K27*Oberlandesgericht!$B$8/$B$8)</f>
        <v>4.079670084600906E-2</v>
      </c>
      <c r="L27" s="3">
        <f>SUM(Amtsgericht!L27*Amtsgericht!$B$8/$B$8,'Landgericht Erstinstanz'!L27*'Landgericht Erstinstanz'!$B$8/$B$8,'Landgericht Berufung'!L27*'Landgericht Berufung'!$B$8/$B$8,Oberlandesgericht!L27*Oberlandesgericht!$B$8/$B$8)</f>
        <v>3.7617534502761951E-2</v>
      </c>
      <c r="M27" s="3">
        <f>SUM(Amtsgericht!M27*Amtsgericht!$B$8/$B$8,'Landgericht Erstinstanz'!M27*'Landgericht Erstinstanz'!$B$8/$B$8,'Landgericht Berufung'!M27*'Landgericht Berufung'!$B$8/$B$8,Oberlandesgericht!M27*Oberlandesgericht!$B$8/$B$8)</f>
        <v>2.1711150361430016E-2</v>
      </c>
      <c r="N27" s="3">
        <f>SUM(Amtsgericht!N27*Amtsgericht!$B$8/$B$8,'Landgericht Erstinstanz'!N27*'Landgericht Erstinstanz'!$B$8/$B$8,'Landgericht Berufung'!N27*'Landgericht Berufung'!$B$8/$B$8,Oberlandesgericht!N27*Oberlandesgericht!$B$8/$B$8)</f>
        <v>6.1675151460255963E-3</v>
      </c>
      <c r="O27" s="3">
        <f>SUM(Amtsgericht!O27*Amtsgericht!$B$8/$B$8,'Landgericht Erstinstanz'!O27*'Landgericht Erstinstanz'!$B$8/$B$8,'Landgericht Berufung'!O27*'Landgericht Berufung'!$B$8/$B$8,Oberlandesgericht!O27*Oberlandesgericht!$B$8/$B$8)</f>
        <v>2.4180248561699935E-2</v>
      </c>
      <c r="P27" s="3">
        <f>SUM(Amtsgericht!P27*Amtsgericht!$B$8/$B$8,'Landgericht Erstinstanz'!P27*'Landgericht Erstinstanz'!$B$8/$B$8,'Landgericht Berufung'!P27*'Landgericht Berufung'!$B$8/$B$8,Oberlandesgericht!P27*Oberlandesgericht!$B$8/$B$8)</f>
        <v>1.5230089709325956E-2</v>
      </c>
      <c r="Q27" s="3">
        <f>SUM(Amtsgericht!Q27*Amtsgericht!$B$8/$B$8,'Landgericht Erstinstanz'!Q27*'Landgericht Erstinstanz'!$B$8/$B$8,'Landgericht Berufung'!Q27*'Landgericht Berufung'!$B$8/$B$8,Oberlandesgericht!Q27*Oberlandesgericht!$B$8/$B$8)</f>
        <v>2.1449953272112597E-2</v>
      </c>
      <c r="R27" s="3">
        <f>SUM(Amtsgericht!R27*Amtsgericht!$B$8/$B$8,'Landgericht Erstinstanz'!R27*'Landgericht Erstinstanz'!$B$8/$B$8,'Landgericht Berufung'!R27*'Landgericht Berufung'!$B$8/$B$8,Oberlandesgericht!R27*Oberlandesgericht!$B$8/$B$8)</f>
        <v>1.2397857604568231E-2</v>
      </c>
      <c r="S27" s="3">
        <f>SUM(Amtsgericht!S27*Amtsgericht!$B$8/$B$8,'Landgericht Erstinstanz'!S27*'Landgericht Erstinstanz'!$B$8/$B$8,'Landgericht Berufung'!S27*'Landgericht Berufung'!$B$8/$B$8,Oberlandesgericht!S27*Oberlandesgericht!$B$8/$B$8)</f>
        <v>1.3467888566921419E-2</v>
      </c>
      <c r="T27" s="3">
        <f>SUM(Amtsgericht!T27*Amtsgericht!$B$8/$B$8,'Landgericht Erstinstanz'!T27*'Landgericht Erstinstanz'!$B$8/$B$8,'Landgericht Berufung'!T27*'Landgericht Berufung'!$B$8/$B$8,Oberlandesgericht!T27*Oberlandesgericht!$B$8/$B$8)</f>
        <v>1.200857719190478E-2</v>
      </c>
      <c r="U27" s="3">
        <f>SUM(Amtsgericht!U27*Amtsgericht!$B$8/$B$8,'Landgericht Erstinstanz'!U27*'Landgericht Erstinstanz'!$B$8/$B$8,'Landgericht Berufung'!U27*'Landgericht Berufung'!$B$8/$B$8,Oberlandesgericht!U27*Oberlandesgericht!$B$8/$B$8)</f>
        <v>1.5504773083025456E-2</v>
      </c>
      <c r="V27" s="3">
        <f>SUM(Amtsgericht!V27*Amtsgericht!$B$8/$B$8,'Landgericht Erstinstanz'!V27*'Landgericht Erstinstanz'!$B$8/$B$8,'Landgericht Berufung'!V27*'Landgericht Berufung'!$B$8/$B$8,Oberlandesgericht!V27*Oberlandesgericht!$B$8/$B$8)</f>
        <v>5.0367278996253798E-3</v>
      </c>
      <c r="W27" s="3">
        <f>SUM(Amtsgericht!W27*Amtsgericht!$B$8/$B$8,'Landgericht Erstinstanz'!W27*'Landgericht Erstinstanz'!$B$8/$B$8,'Landgericht Berufung'!W27*'Landgericht Berufung'!$B$8/$B$8,Oberlandesgericht!W27*Oberlandesgericht!$B$8/$B$8)</f>
        <v>1.6151089243773124E-2</v>
      </c>
      <c r="X27" s="3">
        <f>SUM(Amtsgericht!X27*Amtsgericht!$B$8/$B$8,'Landgericht Erstinstanz'!X27*'Landgericht Erstinstanz'!$B$8/$B$8,'Landgericht Berufung'!X27*'Landgericht Berufung'!$B$8/$B$8,Oberlandesgericht!X27*Oberlandesgericht!$B$8/$B$8)</f>
        <v>8.0980896456625803E-2</v>
      </c>
      <c r="Y27" s="3">
        <f>SUM(Amtsgericht!Y27*Amtsgericht!$B$8/$B$8,'Landgericht Erstinstanz'!Y27*'Landgericht Erstinstanz'!$B$8/$B$8,'Landgericht Berufung'!Y27*'Landgericht Berufung'!$B$8/$B$8,Oberlandesgericht!Y27*Oberlandesgericht!$B$8/$B$8)</f>
        <v>3.663421506371168E-2</v>
      </c>
      <c r="Z27" s="3">
        <f>SUM(Amtsgericht!Z27*Amtsgericht!$B$8/$B$8,'Landgericht Erstinstanz'!Z27*'Landgericht Erstinstanz'!$B$8/$B$8,'Landgericht Berufung'!Z27*'Landgericht Berufung'!$B$8/$B$8,Oberlandesgericht!Z27*Oberlandesgericht!$B$8/$B$8)</f>
        <v>0.20515160435678542</v>
      </c>
      <c r="AA27" s="3">
        <f>SUM(Amtsgericht!AA27*Amtsgericht!$B$8/$B$8,'Landgericht Erstinstanz'!AA27*'Landgericht Erstinstanz'!$B$8/$B$8,'Landgericht Berufung'!AA27*'Landgericht Berufung'!$B$8/$B$8,Oberlandesgericht!AA27*Oberlandesgericht!$B$8/$B$8)</f>
        <v>5.1148209066960909E-2</v>
      </c>
      <c r="AB27" s="3">
        <f>SUM(Amtsgericht!AB27*Amtsgericht!$B$8/$B$8,'Landgericht Erstinstanz'!AB27*'Landgericht Erstinstanz'!$B$8/$B$8,'Landgericht Berufung'!AB27*'Landgericht Berufung'!$B$8/$B$8,Oberlandesgericht!AB27*Oberlandesgericht!$B$8/$B$8)</f>
        <v>3.90234030026494E-2</v>
      </c>
      <c r="AC27" s="3">
        <f>SUM(Amtsgericht!AC27*Amtsgericht!$B$8/$B$8,'Landgericht Erstinstanz'!AC27*'Landgericht Erstinstanz'!$B$8/$B$8,'Landgericht Berufung'!AC27*'Landgericht Berufung'!$B$8/$B$8,Oberlandesgericht!AC27*Oberlandesgericht!$B$8/$B$8)</f>
        <v>9.2410632593146573E-3</v>
      </c>
      <c r="AD27" s="3">
        <f>SUM(Amtsgericht!AD27*Amtsgericht!$B$8/$B$8,'Landgericht Erstinstanz'!AD27*'Landgericht Erstinstanz'!$B$8/$B$8,'Landgericht Berufung'!AD27*'Landgericht Berufung'!$B$8/$B$8,Oberlandesgericht!AD27*Oberlandesgericht!$B$8/$B$8)</f>
        <v>2.3403475535607159E-2</v>
      </c>
      <c r="AE27" s="3">
        <f>SUM(Amtsgericht!AE27*Amtsgericht!$B$8/$B$8,'Landgericht Erstinstanz'!AE27*'Landgericht Erstinstanz'!$B$8/$B$8,'Landgericht Berufung'!AE27*'Landgericht Berufung'!$B$8/$B$8,Oberlandesgericht!AE27*Oberlandesgericht!$B$8/$B$8)</f>
        <v>5.2540986390706729E-2</v>
      </c>
      <c r="AF27" s="4"/>
      <c r="AG27" s="4"/>
      <c r="AH27" s="4"/>
    </row>
    <row r="28" spans="1:34" x14ac:dyDescent="0.2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 x14ac:dyDescent="0.2">
      <c r="A29" s="5" t="s">
        <v>54</v>
      </c>
      <c r="B29" s="24">
        <f>SUM(Amtsgericht!B29*Amtsgericht!B4/B4,'Landgericht Erstinstanz'!B29*'Landgericht Erstinstanz'!B4/B4,'Landgericht Berufung'!B29*'Landgericht Berufung'!B4/B4,Oberlandesgericht!B29*Oberlandesgericht!B4/B4)</f>
        <v>10.281247648774878</v>
      </c>
      <c r="C29" s="24">
        <f>SUM(Amtsgericht!C29*Amtsgericht!C4/C4,'Landgericht Erstinstanz'!C29*'Landgericht Erstinstanz'!C4/C4,'Landgericht Berufung'!C29*'Landgericht Berufung'!C4/C4,Oberlandesgericht!C29*Oberlandesgericht!C4/C4)</f>
        <v>8.3060017919730154</v>
      </c>
      <c r="D29" s="24">
        <f>SUM(Amtsgericht!D29*Amtsgericht!D4/D4,'Landgericht Erstinstanz'!D29*'Landgericht Erstinstanz'!D4/D4,'Landgericht Berufung'!D29*'Landgericht Berufung'!D4/D4,Oberlandesgericht!D29*Oberlandesgericht!D4/D4)</f>
        <v>8.9021173225508168</v>
      </c>
      <c r="E29" s="24">
        <f>SUM(Amtsgericht!E29*Amtsgericht!E4/E4,'Landgericht Erstinstanz'!E29*'Landgericht Erstinstanz'!E4/E4,'Landgericht Berufung'!E29*'Landgericht Berufung'!E4/E4,Oberlandesgericht!E29*Oberlandesgericht!E4/E4)</f>
        <v>6.767472522476444</v>
      </c>
      <c r="F29" s="24">
        <f>SUM(Amtsgericht!F29*Amtsgericht!F4/F4,'Landgericht Erstinstanz'!F29*'Landgericht Erstinstanz'!F4/F4,'Landgericht Berufung'!F29*'Landgericht Berufung'!F4/F4,Oberlandesgericht!F29*Oberlandesgericht!F4/F4)</f>
        <v>10.971332384687466</v>
      </c>
      <c r="G29" s="24">
        <f>SUM(Amtsgericht!G29*Amtsgericht!G4/G4,'Landgericht Erstinstanz'!G29*'Landgericht Erstinstanz'!G4/G4,'Landgericht Berufung'!G29*'Landgericht Berufung'!G4/G4,Oberlandesgericht!G29*Oberlandesgericht!G4/G4)</f>
        <v>11.183604966231243</v>
      </c>
      <c r="H29" s="24">
        <f>SUM(Amtsgericht!H29*Amtsgericht!H4/H4,'Landgericht Erstinstanz'!H29*'Landgericht Erstinstanz'!H4/H4,'Landgericht Berufung'!H29*'Landgericht Berufung'!H4/H4,Oberlandesgericht!H29*Oberlandesgericht!H4/H4)</f>
        <v>9.9875829984273992</v>
      </c>
      <c r="I29" s="24">
        <f>SUM(Amtsgericht!I29*Amtsgericht!I4/I4,'Landgericht Erstinstanz'!I29*'Landgericht Erstinstanz'!I4/I4,'Landgericht Berufung'!I29*'Landgericht Berufung'!I4/I4,Oberlandesgericht!I29*Oberlandesgericht!I4/I4)</f>
        <v>11.579666584035696</v>
      </c>
      <c r="J29" s="24">
        <f>SUM(Amtsgericht!J29*Amtsgericht!J4/J4,'Landgericht Erstinstanz'!J29*'Landgericht Erstinstanz'!J4/J4,'Landgericht Berufung'!J29*'Landgericht Berufung'!J4/J4,Oberlandesgericht!J29*Oberlandesgericht!J4/J4)</f>
        <v>10.669761930644636</v>
      </c>
      <c r="K29" s="24">
        <f>SUM(Amtsgericht!K29*Amtsgericht!K4/K4,'Landgericht Erstinstanz'!K29*'Landgericht Erstinstanz'!K4/K4,'Landgericht Berufung'!K29*'Landgericht Berufung'!K4/K4,Oberlandesgericht!K29*Oberlandesgericht!K4/K4)</f>
        <v>14.919814889336013</v>
      </c>
      <c r="L29" s="24">
        <f>SUM(Amtsgericht!L29*Amtsgericht!L4/L4,'Landgericht Erstinstanz'!L29*'Landgericht Erstinstanz'!L4/L4,'Landgericht Berufung'!L29*'Landgericht Berufung'!L4/L4,Oberlandesgericht!L29*Oberlandesgericht!L4/L4)</f>
        <v>10.198211873162204</v>
      </c>
      <c r="M29" s="24">
        <f>SUM(Amtsgericht!M29*Amtsgericht!M4/M4,'Landgericht Erstinstanz'!M29*'Landgericht Erstinstanz'!M4/M4,'Landgericht Berufung'!M29*'Landgericht Berufung'!M4/M4,Oberlandesgericht!M29*Oberlandesgericht!M4/M4)</f>
        <v>9.6551523429291866</v>
      </c>
      <c r="N29" s="24">
        <f>SUM(Amtsgericht!N29*Amtsgericht!N4/N4,'Landgericht Erstinstanz'!N29*'Landgericht Erstinstanz'!N4/N4,'Landgericht Berufung'!N29*'Landgericht Berufung'!N4/N4,Oberlandesgericht!N29*Oberlandesgericht!N4/N4)</f>
        <v>11.405619209427282</v>
      </c>
      <c r="O29" s="24">
        <f>SUM(Amtsgericht!O29*Amtsgericht!O4/O4,'Landgericht Erstinstanz'!O29*'Landgericht Erstinstanz'!O4/O4,'Landgericht Berufung'!O29*'Landgericht Berufung'!O4/O4,Oberlandesgericht!O29*Oberlandesgericht!O4/O4)</f>
        <v>12.381944804018019</v>
      </c>
      <c r="P29" s="24">
        <f>SUM(Amtsgericht!P29*Amtsgericht!P4/P4,'Landgericht Erstinstanz'!P29*'Landgericht Erstinstanz'!P4/P4,'Landgericht Berufung'!P29*'Landgericht Berufung'!P4/P4,Oberlandesgericht!P29*Oberlandesgericht!P4/P4)</f>
        <v>9.931095409226975</v>
      </c>
      <c r="Q29" s="24">
        <f>SUM(Amtsgericht!Q29*Amtsgericht!Q4/Q4,'Landgericht Erstinstanz'!Q29*'Landgericht Erstinstanz'!Q4/Q4,'Landgericht Berufung'!Q29*'Landgericht Berufung'!Q4/Q4,Oberlandesgericht!Q29*Oberlandesgericht!Q4/Q4)</f>
        <v>12.179704346361186</v>
      </c>
      <c r="R29" s="24">
        <f>SUM(Amtsgericht!R29*Amtsgericht!R4/R4,'Landgericht Erstinstanz'!R29*'Landgericht Erstinstanz'!R4/R4,'Landgericht Berufung'!R29*'Landgericht Berufung'!R4/R4,Oberlandesgericht!R29*Oberlandesgericht!R4/R4)</f>
        <v>9.2646299758332944</v>
      </c>
      <c r="S29" s="24">
        <f>SUM(Amtsgericht!S29*Amtsgericht!S4/S4,'Landgericht Erstinstanz'!S29*'Landgericht Erstinstanz'!S4/S4,'Landgericht Berufung'!S29*'Landgericht Berufung'!S4/S4,Oberlandesgericht!S29*Oberlandesgericht!S4/S4)</f>
        <v>9.5258182141586634</v>
      </c>
      <c r="T29" s="24">
        <f>SUM(Amtsgericht!T29*Amtsgericht!T4/T4,'Landgericht Erstinstanz'!T29*'Landgericht Erstinstanz'!T4/T4,'Landgericht Berufung'!T29*'Landgericht Berufung'!T4/T4,Oberlandesgericht!T29*Oberlandesgericht!T4/T4)</f>
        <v>9.6481006917534966</v>
      </c>
      <c r="U29" s="24">
        <f>SUM(Amtsgericht!U29*Amtsgericht!U4/U4,'Landgericht Erstinstanz'!U29*'Landgericht Erstinstanz'!U4/U4,'Landgericht Berufung'!U29*'Landgericht Berufung'!U4/U4,Oberlandesgericht!U29*Oberlandesgericht!U4/U4)</f>
        <v>9.5946983630678684</v>
      </c>
      <c r="V29" s="24">
        <f>SUM(Amtsgericht!V29*Amtsgericht!V4/V4,'Landgericht Erstinstanz'!V29*'Landgericht Erstinstanz'!V4/V4,'Landgericht Berufung'!V29*'Landgericht Berufung'!V4/V4,Oberlandesgericht!V29*Oberlandesgericht!V4/V4)</f>
        <v>9.2319663000564027</v>
      </c>
      <c r="W29" s="24">
        <f>SUM(Amtsgericht!W29*Amtsgericht!W4/W4,'Landgericht Erstinstanz'!W29*'Landgericht Erstinstanz'!W4/W4,'Landgericht Berufung'!W29*'Landgericht Berufung'!W4/W4,Oberlandesgericht!W29*Oberlandesgericht!W4/W4)</f>
        <v>10.217605561803495</v>
      </c>
      <c r="X29" s="24">
        <f>SUM(Amtsgericht!X29*Amtsgericht!X4/X4,'Landgericht Erstinstanz'!X29*'Landgericht Erstinstanz'!X4/X4,'Landgericht Berufung'!X29*'Landgericht Berufung'!X4/X4,Oberlandesgericht!X29*Oberlandesgericht!X4/X4)</f>
        <v>7.7645205254515606</v>
      </c>
      <c r="Y29" s="24">
        <f>SUM(Amtsgericht!Y29*Amtsgericht!Y4/Y4,'Landgericht Erstinstanz'!Y29*'Landgericht Erstinstanz'!Y4/Y4,'Landgericht Berufung'!Y29*'Landgericht Berufung'!Y4/Y4,Oberlandesgericht!Y29*Oberlandesgericht!Y4/Y4)</f>
        <v>6.3009040999294861</v>
      </c>
      <c r="Z29" s="24">
        <f>SUM(Amtsgericht!Z29*Amtsgericht!Z4/Z4,'Landgericht Erstinstanz'!Z29*'Landgericht Erstinstanz'!Z4/Z4,'Landgericht Berufung'!Z29*'Landgericht Berufung'!Z4/Z4,Oberlandesgericht!Z29*Oberlandesgericht!Z4/Z4)</f>
        <v>9.9873961872404688</v>
      </c>
      <c r="AA29" s="24">
        <f>SUM(Amtsgericht!AA29*Amtsgericht!AA4/AA4,'Landgericht Erstinstanz'!AA29*'Landgericht Erstinstanz'!AA4/AA4,'Landgericht Berufung'!AA29*'Landgericht Berufung'!AA4/AA4,Oberlandesgericht!AA29*Oberlandesgericht!AA4/AA4)</f>
        <v>12.30148080438757</v>
      </c>
      <c r="AB29" s="24">
        <f>SUM(Amtsgericht!AB29*Amtsgericht!AB4/AB4,'Landgericht Erstinstanz'!AB29*'Landgericht Erstinstanz'!AB4/AB4,'Landgericht Berufung'!AB29*'Landgericht Berufung'!AB4/AB4,Oberlandesgericht!AB29*Oberlandesgericht!AB4/AB4)</f>
        <v>12.806001453429692</v>
      </c>
      <c r="AC29" s="24">
        <f>SUM(Amtsgericht!AC29*Amtsgericht!AC4/AC4,'Landgericht Erstinstanz'!AC29*'Landgericht Erstinstanz'!AC4/AC4,'Landgericht Berufung'!AC29*'Landgericht Berufung'!AC4/AC4,Oberlandesgericht!AC29*Oberlandesgericht!AC4/AC4)</f>
        <v>9.3527366779506291</v>
      </c>
      <c r="AD29" s="24">
        <f>SUM(Amtsgericht!AD29*Amtsgericht!AD4/AD4,'Landgericht Erstinstanz'!AD29*'Landgericht Erstinstanz'!AD4/AD4,'Landgericht Berufung'!AD29*'Landgericht Berufung'!AD4/AD4,Oberlandesgericht!AD29*Oberlandesgericht!AD4/AD4)</f>
        <v>11.713853245297123</v>
      </c>
      <c r="AE29" s="24">
        <f>SUM(Amtsgericht!AE29*Amtsgericht!AE4/AE4,'Landgericht Erstinstanz'!AE29*'Landgericht Erstinstanz'!AE4/AE4,'Landgericht Berufung'!AE29*'Landgericht Berufung'!AE4/AE4,Oberlandesgericht!AE29*Oberlandesgericht!AE4/AE4)</f>
        <v>14.039911089157815</v>
      </c>
      <c r="AF29" s="4"/>
      <c r="AG29" s="4"/>
      <c r="AH29" s="4"/>
    </row>
    <row r="30" spans="1:3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honeticPr fontId="12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4"/>
  <sheetViews>
    <sheetView zoomScale="150" zoomScaleNormal="150" zoomScalePageLayoutView="150" workbookViewId="0">
      <pane xSplit="1" topLeftCell="B1" activePane="topRight" state="frozen"/>
      <selection activeCell="A30" sqref="A30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165</v>
      </c>
      <c r="B1" s="10" t="s">
        <v>17</v>
      </c>
      <c r="C1" s="35" t="s">
        <v>0</v>
      </c>
      <c r="D1" s="35"/>
      <c r="E1" s="35"/>
      <c r="F1" s="35" t="s">
        <v>1</v>
      </c>
      <c r="G1" s="35"/>
      <c r="H1" s="35"/>
      <c r="I1" s="35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5" t="s">
        <v>7</v>
      </c>
      <c r="Q1" s="35"/>
      <c r="R1" s="35"/>
      <c r="S1" s="35"/>
      <c r="T1" s="10" t="s">
        <v>16</v>
      </c>
      <c r="U1" s="10"/>
      <c r="V1" s="10"/>
      <c r="W1" s="10"/>
      <c r="X1" s="35" t="s">
        <v>8</v>
      </c>
      <c r="Y1" s="35"/>
      <c r="Z1" s="35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15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926514</v>
      </c>
      <c r="C4" s="2">
        <v>95148</v>
      </c>
      <c r="D4" s="2">
        <v>41199</v>
      </c>
      <c r="E4" s="2">
        <v>53949</v>
      </c>
      <c r="F4" s="2">
        <v>126051</v>
      </c>
      <c r="G4" s="2">
        <v>76376</v>
      </c>
      <c r="H4" s="2">
        <v>28519</v>
      </c>
      <c r="I4" s="2">
        <v>21156</v>
      </c>
      <c r="J4" s="2">
        <v>68408</v>
      </c>
      <c r="K4" s="2">
        <v>26915</v>
      </c>
      <c r="L4" s="2">
        <v>9436</v>
      </c>
      <c r="M4" s="2">
        <v>32147</v>
      </c>
      <c r="N4" s="2">
        <v>80585</v>
      </c>
      <c r="O4" s="2">
        <v>13573</v>
      </c>
      <c r="P4" s="2">
        <v>79381</v>
      </c>
      <c r="Q4" s="2">
        <v>12953</v>
      </c>
      <c r="R4" s="2">
        <v>46157</v>
      </c>
      <c r="S4" s="2">
        <v>20271</v>
      </c>
      <c r="T4" s="2">
        <v>245716</v>
      </c>
      <c r="U4" s="2">
        <v>79217</v>
      </c>
      <c r="V4" s="2">
        <v>98934</v>
      </c>
      <c r="W4" s="2">
        <v>67565</v>
      </c>
      <c r="X4" s="2">
        <v>41386</v>
      </c>
      <c r="Y4" s="2">
        <v>27113</v>
      </c>
      <c r="Z4" s="2">
        <v>14273</v>
      </c>
      <c r="AA4" s="2">
        <v>11607</v>
      </c>
      <c r="AB4" s="2">
        <v>33553</v>
      </c>
      <c r="AC4" s="2">
        <v>18538</v>
      </c>
      <c r="AD4" s="2">
        <v>27672</v>
      </c>
      <c r="AE4" s="2">
        <v>16398</v>
      </c>
      <c r="AF4" s="4"/>
      <c r="AG4" s="4" t="s">
        <v>61</v>
      </c>
      <c r="AH4" s="4"/>
      <c r="AI4" s="4"/>
    </row>
    <row r="5" spans="1:35" x14ac:dyDescent="0.2">
      <c r="A5" s="4" t="s">
        <v>39</v>
      </c>
      <c r="B5" s="2">
        <v>126633</v>
      </c>
      <c r="C5" s="2">
        <v>17912</v>
      </c>
      <c r="D5" s="2">
        <v>7444</v>
      </c>
      <c r="E5" s="2">
        <v>10468</v>
      </c>
      <c r="F5" s="2">
        <v>21297</v>
      </c>
      <c r="G5" s="2">
        <v>12888</v>
      </c>
      <c r="H5" s="2">
        <v>4586</v>
      </c>
      <c r="I5" s="2">
        <v>3823</v>
      </c>
      <c r="J5" s="2">
        <v>5866</v>
      </c>
      <c r="K5" s="2">
        <v>2713</v>
      </c>
      <c r="L5" s="2">
        <v>1283</v>
      </c>
      <c r="M5" s="2">
        <v>3228</v>
      </c>
      <c r="N5" s="2">
        <v>9445</v>
      </c>
      <c r="O5" s="2">
        <v>1714</v>
      </c>
      <c r="P5" s="2">
        <v>11286</v>
      </c>
      <c r="Q5" s="2">
        <v>1667</v>
      </c>
      <c r="R5" s="2">
        <v>6169</v>
      </c>
      <c r="S5" s="2">
        <v>3450</v>
      </c>
      <c r="T5" s="2">
        <v>30700</v>
      </c>
      <c r="U5" s="2">
        <v>8218</v>
      </c>
      <c r="V5" s="2">
        <v>14741</v>
      </c>
      <c r="W5" s="2">
        <v>7741</v>
      </c>
      <c r="X5" s="2">
        <v>6108</v>
      </c>
      <c r="Y5" s="2">
        <v>3908</v>
      </c>
      <c r="Z5" s="2">
        <v>2200</v>
      </c>
      <c r="AA5" s="2">
        <v>1974</v>
      </c>
      <c r="AB5" s="2">
        <v>4683</v>
      </c>
      <c r="AC5" s="2">
        <v>1958</v>
      </c>
      <c r="AD5" s="2">
        <v>4086</v>
      </c>
      <c r="AE5" s="2">
        <v>2380</v>
      </c>
      <c r="AF5" s="4"/>
      <c r="AG5" s="4" t="s">
        <v>40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920522</v>
      </c>
      <c r="C7" s="2">
        <v>94515</v>
      </c>
      <c r="D7" s="2">
        <v>40593</v>
      </c>
      <c r="E7" s="2">
        <v>53922</v>
      </c>
      <c r="F7" s="2">
        <v>125840</v>
      </c>
      <c r="G7" s="2">
        <v>76243</v>
      </c>
      <c r="H7" s="2">
        <v>28481</v>
      </c>
      <c r="I7" s="2">
        <v>21116</v>
      </c>
      <c r="J7" s="2">
        <v>68277</v>
      </c>
      <c r="K7" s="2">
        <v>26849</v>
      </c>
      <c r="L7" s="2">
        <v>9420</v>
      </c>
      <c r="M7" s="2">
        <v>32110</v>
      </c>
      <c r="N7" s="2">
        <v>80299</v>
      </c>
      <c r="O7" s="2">
        <v>13325</v>
      </c>
      <c r="P7" s="2">
        <v>78738</v>
      </c>
      <c r="Q7" s="2">
        <v>12798</v>
      </c>
      <c r="R7" s="2">
        <v>45925</v>
      </c>
      <c r="S7" s="2">
        <v>20015</v>
      </c>
      <c r="T7" s="2">
        <v>243328</v>
      </c>
      <c r="U7" s="2">
        <v>78532</v>
      </c>
      <c r="V7" s="2">
        <v>97996</v>
      </c>
      <c r="W7" s="2">
        <v>66800</v>
      </c>
      <c r="X7" s="2">
        <v>40959</v>
      </c>
      <c r="Y7" s="2">
        <v>27018</v>
      </c>
      <c r="Z7" s="2">
        <v>13941</v>
      </c>
      <c r="AA7" s="2">
        <v>11412</v>
      </c>
      <c r="AB7" s="2">
        <v>33424</v>
      </c>
      <c r="AC7" s="2">
        <v>18465</v>
      </c>
      <c r="AD7" s="2">
        <v>27233</v>
      </c>
      <c r="AE7" s="2">
        <v>16328</v>
      </c>
      <c r="AF7" s="4"/>
      <c r="AG7" s="4" t="s">
        <v>47</v>
      </c>
      <c r="AH7" s="4"/>
      <c r="AI7" s="4"/>
    </row>
    <row r="8" spans="1:35" x14ac:dyDescent="0.2">
      <c r="A8" s="5" t="s">
        <v>46</v>
      </c>
      <c r="B8" s="9">
        <f>B4-B7</f>
        <v>5992</v>
      </c>
      <c r="C8" s="9">
        <f t="shared" ref="C8:AE8" si="0">C4-C7</f>
        <v>633</v>
      </c>
      <c r="D8" s="9">
        <f t="shared" si="0"/>
        <v>606</v>
      </c>
      <c r="E8" s="9">
        <f t="shared" si="0"/>
        <v>27</v>
      </c>
      <c r="F8" s="9">
        <f t="shared" si="0"/>
        <v>211</v>
      </c>
      <c r="G8" s="9">
        <f t="shared" si="0"/>
        <v>133</v>
      </c>
      <c r="H8" s="9">
        <f t="shared" si="0"/>
        <v>38</v>
      </c>
      <c r="I8" s="9">
        <f t="shared" si="0"/>
        <v>40</v>
      </c>
      <c r="J8" s="9">
        <f t="shared" si="0"/>
        <v>131</v>
      </c>
      <c r="K8" s="9">
        <f t="shared" si="0"/>
        <v>66</v>
      </c>
      <c r="L8" s="9">
        <f t="shared" si="0"/>
        <v>16</v>
      </c>
      <c r="M8" s="9">
        <f t="shared" si="0"/>
        <v>37</v>
      </c>
      <c r="N8" s="9">
        <f t="shared" si="0"/>
        <v>286</v>
      </c>
      <c r="O8" s="9">
        <f t="shared" si="0"/>
        <v>248</v>
      </c>
      <c r="P8" s="9">
        <f t="shared" si="0"/>
        <v>643</v>
      </c>
      <c r="Q8" s="9">
        <f t="shared" si="0"/>
        <v>155</v>
      </c>
      <c r="R8" s="9">
        <f t="shared" si="0"/>
        <v>232</v>
      </c>
      <c r="S8" s="9">
        <f t="shared" si="0"/>
        <v>256</v>
      </c>
      <c r="T8" s="9">
        <f t="shared" si="0"/>
        <v>2388</v>
      </c>
      <c r="U8" s="9">
        <f t="shared" si="0"/>
        <v>685</v>
      </c>
      <c r="V8" s="9">
        <f t="shared" si="0"/>
        <v>938</v>
      </c>
      <c r="W8" s="9">
        <f t="shared" si="0"/>
        <v>765</v>
      </c>
      <c r="X8" s="9">
        <f t="shared" si="0"/>
        <v>427</v>
      </c>
      <c r="Y8" s="9">
        <f t="shared" si="0"/>
        <v>95</v>
      </c>
      <c r="Z8" s="9">
        <f t="shared" si="0"/>
        <v>332</v>
      </c>
      <c r="AA8" s="9">
        <f t="shared" si="0"/>
        <v>195</v>
      </c>
      <c r="AB8" s="9">
        <f t="shared" si="0"/>
        <v>129</v>
      </c>
      <c r="AC8" s="9">
        <f t="shared" si="0"/>
        <v>73</v>
      </c>
      <c r="AD8" s="9">
        <f t="shared" si="0"/>
        <v>439</v>
      </c>
      <c r="AE8" s="9">
        <f t="shared" si="0"/>
        <v>70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6.4672525185803988E-3</v>
      </c>
      <c r="C9" s="3">
        <f t="shared" ref="C9:AE9" si="1">C8/C4</f>
        <v>6.6527935426913863E-3</v>
      </c>
      <c r="D9" s="3">
        <f t="shared" si="1"/>
        <v>1.4709094880943713E-2</v>
      </c>
      <c r="E9" s="3">
        <f t="shared" si="1"/>
        <v>5.0047266863148532E-4</v>
      </c>
      <c r="F9" s="3">
        <f t="shared" si="1"/>
        <v>1.6739256332754203E-3</v>
      </c>
      <c r="G9" s="3">
        <f t="shared" si="1"/>
        <v>1.7413847281868651E-3</v>
      </c>
      <c r="H9" s="3">
        <f t="shared" si="1"/>
        <v>1.3324450366422385E-3</v>
      </c>
      <c r="I9" s="3">
        <f t="shared" si="1"/>
        <v>1.8907165815844206E-3</v>
      </c>
      <c r="J9" s="3">
        <f t="shared" si="1"/>
        <v>1.9149807040112269E-3</v>
      </c>
      <c r="K9" s="3">
        <f t="shared" si="1"/>
        <v>2.4521642206947799E-3</v>
      </c>
      <c r="L9" s="3">
        <f t="shared" si="1"/>
        <v>1.6956337431114879E-3</v>
      </c>
      <c r="M9" s="3">
        <f t="shared" si="1"/>
        <v>1.1509627647992037E-3</v>
      </c>
      <c r="N9" s="3">
        <f t="shared" si="1"/>
        <v>3.5490475895017682E-3</v>
      </c>
      <c r="O9" s="3">
        <f t="shared" si="1"/>
        <v>1.8271568555219921E-2</v>
      </c>
      <c r="P9" s="3">
        <f t="shared" si="1"/>
        <v>8.1001751048739631E-3</v>
      </c>
      <c r="Q9" s="3">
        <f t="shared" si="1"/>
        <v>1.1966339844051571E-2</v>
      </c>
      <c r="R9" s="3">
        <f t="shared" si="1"/>
        <v>5.0263232012479151E-3</v>
      </c>
      <c r="S9" s="3">
        <f t="shared" si="1"/>
        <v>1.2628878693700361E-2</v>
      </c>
      <c r="T9" s="3">
        <f t="shared" si="1"/>
        <v>9.7185368474173427E-3</v>
      </c>
      <c r="U9" s="3">
        <f t="shared" si="1"/>
        <v>8.6471338222856211E-3</v>
      </c>
      <c r="V9" s="3">
        <f t="shared" si="1"/>
        <v>9.4810681868720565E-3</v>
      </c>
      <c r="W9" s="3">
        <f t="shared" si="1"/>
        <v>1.1322430252349589E-2</v>
      </c>
      <c r="X9" s="3">
        <f t="shared" si="1"/>
        <v>1.031749867104818E-2</v>
      </c>
      <c r="Y9" s="3">
        <f t="shared" si="1"/>
        <v>3.5038542396636299E-3</v>
      </c>
      <c r="Z9" s="3">
        <f t="shared" si="1"/>
        <v>2.3260702024802075E-2</v>
      </c>
      <c r="AA9" s="3">
        <f t="shared" si="1"/>
        <v>1.6800206771775652E-2</v>
      </c>
      <c r="AB9" s="3">
        <f t="shared" si="1"/>
        <v>3.8446636664381723E-3</v>
      </c>
      <c r="AC9" s="3">
        <f t="shared" si="1"/>
        <v>3.9378573740425074E-3</v>
      </c>
      <c r="AD9" s="3">
        <f t="shared" si="1"/>
        <v>1.5864411679676206E-2</v>
      </c>
      <c r="AE9" s="3">
        <f t="shared" si="1"/>
        <v>4.2688132699109649E-3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2837</v>
      </c>
      <c r="C11" s="2">
        <v>494</v>
      </c>
      <c r="D11" s="2">
        <v>487</v>
      </c>
      <c r="E11" s="2">
        <v>7</v>
      </c>
      <c r="F11" s="2">
        <v>133</v>
      </c>
      <c r="G11" s="2">
        <v>94</v>
      </c>
      <c r="H11" s="2">
        <v>12</v>
      </c>
      <c r="I11" s="2">
        <v>27</v>
      </c>
      <c r="J11" s="2">
        <v>67</v>
      </c>
      <c r="K11" s="2">
        <v>38</v>
      </c>
      <c r="L11" s="2">
        <v>6</v>
      </c>
      <c r="M11" s="2">
        <v>13</v>
      </c>
      <c r="N11" s="2">
        <v>128</v>
      </c>
      <c r="O11" s="2">
        <v>75</v>
      </c>
      <c r="P11" s="2">
        <v>448</v>
      </c>
      <c r="Q11" s="2">
        <v>109</v>
      </c>
      <c r="R11" s="2">
        <v>160</v>
      </c>
      <c r="S11" s="2">
        <v>179</v>
      </c>
      <c r="T11" s="2">
        <v>1073</v>
      </c>
      <c r="U11" s="2">
        <v>255</v>
      </c>
      <c r="V11" s="2">
        <v>475</v>
      </c>
      <c r="W11" s="2">
        <v>343</v>
      </c>
      <c r="X11" s="2">
        <v>39</v>
      </c>
      <c r="Y11" s="2">
        <v>23</v>
      </c>
      <c r="Z11" s="2">
        <v>16</v>
      </c>
      <c r="AA11" s="2">
        <v>19</v>
      </c>
      <c r="AB11" s="2">
        <v>55</v>
      </c>
      <c r="AC11" s="2">
        <v>49</v>
      </c>
      <c r="AD11" s="2">
        <v>163</v>
      </c>
      <c r="AE11" s="2">
        <v>37</v>
      </c>
      <c r="AF11" s="4"/>
      <c r="AG11" s="4" t="s">
        <v>44</v>
      </c>
      <c r="AH11" s="4"/>
      <c r="AI11" s="4"/>
    </row>
    <row r="12" spans="1:35" x14ac:dyDescent="0.2">
      <c r="A12" s="4" t="s">
        <v>43</v>
      </c>
      <c r="B12" s="2">
        <v>2006</v>
      </c>
      <c r="C12" s="2">
        <v>161</v>
      </c>
      <c r="D12" s="2">
        <v>158</v>
      </c>
      <c r="E12" s="2">
        <v>3</v>
      </c>
      <c r="F12" s="2">
        <v>118</v>
      </c>
      <c r="G12" s="2">
        <v>80</v>
      </c>
      <c r="H12" s="2">
        <v>11</v>
      </c>
      <c r="I12" s="2">
        <v>27</v>
      </c>
      <c r="J12" s="2">
        <v>35</v>
      </c>
      <c r="K12" s="2">
        <v>35</v>
      </c>
      <c r="L12" s="2">
        <v>5</v>
      </c>
      <c r="M12" s="2">
        <v>11</v>
      </c>
      <c r="N12" s="2">
        <v>83</v>
      </c>
      <c r="O12" s="2">
        <v>65</v>
      </c>
      <c r="P12" s="2">
        <v>430</v>
      </c>
      <c r="Q12" s="2">
        <v>104</v>
      </c>
      <c r="R12" s="2">
        <v>154</v>
      </c>
      <c r="S12" s="2">
        <v>172</v>
      </c>
      <c r="T12" s="2">
        <v>760</v>
      </c>
      <c r="U12" s="2">
        <v>174</v>
      </c>
      <c r="V12" s="2">
        <v>369</v>
      </c>
      <c r="W12" s="2">
        <v>217</v>
      </c>
      <c r="X12" s="2">
        <v>22</v>
      </c>
      <c r="Y12" s="2">
        <v>11</v>
      </c>
      <c r="Z12" s="2">
        <v>11</v>
      </c>
      <c r="AA12" s="2">
        <v>12</v>
      </c>
      <c r="AB12" s="2">
        <v>44</v>
      </c>
      <c r="AC12" s="2">
        <v>47</v>
      </c>
      <c r="AD12" s="2">
        <v>146</v>
      </c>
      <c r="AE12" s="2">
        <v>32</v>
      </c>
      <c r="AF12" s="4"/>
      <c r="AG12" s="4" t="s">
        <v>42</v>
      </c>
      <c r="AH12" s="4"/>
      <c r="AI12" s="4"/>
    </row>
    <row r="13" spans="1:35" s="15" customFormat="1" x14ac:dyDescent="0.2">
      <c r="A13" s="5" t="s">
        <v>55</v>
      </c>
      <c r="B13" s="3">
        <f>B11/B8</f>
        <v>0.47346461949265689</v>
      </c>
      <c r="C13" s="3">
        <f t="shared" ref="C13:AE13" si="2">C11/C8</f>
        <v>0.78041074249605058</v>
      </c>
      <c r="D13" s="3">
        <f t="shared" si="2"/>
        <v>0.80363036303630364</v>
      </c>
      <c r="E13" s="3">
        <f t="shared" si="2"/>
        <v>0.25925925925925924</v>
      </c>
      <c r="F13" s="3">
        <f t="shared" si="2"/>
        <v>0.63033175355450233</v>
      </c>
      <c r="G13" s="3">
        <f t="shared" si="2"/>
        <v>0.70676691729323304</v>
      </c>
      <c r="H13" s="3">
        <f t="shared" si="2"/>
        <v>0.31578947368421051</v>
      </c>
      <c r="I13" s="3">
        <f t="shared" si="2"/>
        <v>0.67500000000000004</v>
      </c>
      <c r="J13" s="3">
        <f t="shared" si="2"/>
        <v>0.51145038167938928</v>
      </c>
      <c r="K13" s="3">
        <f t="shared" si="2"/>
        <v>0.5757575757575758</v>
      </c>
      <c r="L13" s="3">
        <f t="shared" si="2"/>
        <v>0.375</v>
      </c>
      <c r="M13" s="3">
        <f t="shared" si="2"/>
        <v>0.35135135135135137</v>
      </c>
      <c r="N13" s="3">
        <f t="shared" si="2"/>
        <v>0.44755244755244755</v>
      </c>
      <c r="O13" s="3">
        <f t="shared" si="2"/>
        <v>0.30241935483870969</v>
      </c>
      <c r="P13" s="3">
        <f t="shared" si="2"/>
        <v>0.69673405909797825</v>
      </c>
      <c r="Q13" s="3">
        <f t="shared" si="2"/>
        <v>0.70322580645161292</v>
      </c>
      <c r="R13" s="3">
        <f t="shared" si="2"/>
        <v>0.68965517241379315</v>
      </c>
      <c r="S13" s="3">
        <f t="shared" si="2"/>
        <v>0.69921875</v>
      </c>
      <c r="T13" s="3">
        <f t="shared" si="2"/>
        <v>0.44932998324958123</v>
      </c>
      <c r="U13" s="3">
        <f t="shared" si="2"/>
        <v>0.37226277372262773</v>
      </c>
      <c r="V13" s="3">
        <f t="shared" si="2"/>
        <v>0.50639658848614078</v>
      </c>
      <c r="W13" s="3">
        <f t="shared" si="2"/>
        <v>0.44836601307189544</v>
      </c>
      <c r="X13" s="3">
        <f t="shared" si="2"/>
        <v>9.1334894613583142E-2</v>
      </c>
      <c r="Y13" s="3">
        <f t="shared" si="2"/>
        <v>0.24210526315789474</v>
      </c>
      <c r="Z13" s="3">
        <f t="shared" si="2"/>
        <v>4.8192771084337352E-2</v>
      </c>
      <c r="AA13" s="3">
        <f t="shared" si="2"/>
        <v>9.7435897435897437E-2</v>
      </c>
      <c r="AB13" s="3">
        <f t="shared" si="2"/>
        <v>0.4263565891472868</v>
      </c>
      <c r="AC13" s="3">
        <f t="shared" si="2"/>
        <v>0.67123287671232879</v>
      </c>
      <c r="AD13" s="3">
        <f t="shared" si="2"/>
        <v>0.3712984054669704</v>
      </c>
      <c r="AE13" s="3">
        <f t="shared" si="2"/>
        <v>0.52857142857142858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3">B12/B8</f>
        <v>0.3347797062750334</v>
      </c>
      <c r="C14" s="3">
        <f t="shared" si="3"/>
        <v>0.25434439178515006</v>
      </c>
      <c r="D14" s="3">
        <f t="shared" si="3"/>
        <v>0.26072607260726072</v>
      </c>
      <c r="E14" s="3">
        <f t="shared" si="3"/>
        <v>0.1111111111111111</v>
      </c>
      <c r="F14" s="3">
        <f t="shared" si="3"/>
        <v>0.55924170616113744</v>
      </c>
      <c r="G14" s="3">
        <f t="shared" si="3"/>
        <v>0.60150375939849621</v>
      </c>
      <c r="H14" s="3">
        <f t="shared" si="3"/>
        <v>0.28947368421052633</v>
      </c>
      <c r="I14" s="3">
        <f t="shared" si="3"/>
        <v>0.67500000000000004</v>
      </c>
      <c r="J14" s="3">
        <f t="shared" si="3"/>
        <v>0.26717557251908397</v>
      </c>
      <c r="K14" s="3">
        <f t="shared" si="3"/>
        <v>0.53030303030303028</v>
      </c>
      <c r="L14" s="3">
        <f t="shared" si="3"/>
        <v>0.3125</v>
      </c>
      <c r="M14" s="3">
        <f t="shared" si="3"/>
        <v>0.29729729729729731</v>
      </c>
      <c r="N14" s="3">
        <f t="shared" si="3"/>
        <v>0.29020979020979021</v>
      </c>
      <c r="O14" s="3">
        <f t="shared" si="3"/>
        <v>0.26209677419354838</v>
      </c>
      <c r="P14" s="3">
        <f t="shared" si="3"/>
        <v>0.66874027993779162</v>
      </c>
      <c r="Q14" s="3">
        <f t="shared" si="3"/>
        <v>0.67096774193548392</v>
      </c>
      <c r="R14" s="3">
        <f t="shared" si="3"/>
        <v>0.66379310344827591</v>
      </c>
      <c r="S14" s="3">
        <f t="shared" si="3"/>
        <v>0.671875</v>
      </c>
      <c r="T14" s="3">
        <f t="shared" si="3"/>
        <v>0.31825795644891125</v>
      </c>
      <c r="U14" s="3">
        <f t="shared" si="3"/>
        <v>0.25401459854014596</v>
      </c>
      <c r="V14" s="3">
        <f t="shared" si="3"/>
        <v>0.39339019189765456</v>
      </c>
      <c r="W14" s="3">
        <f t="shared" si="3"/>
        <v>0.28366013071895424</v>
      </c>
      <c r="X14" s="3">
        <f t="shared" si="3"/>
        <v>5.1522248243559721E-2</v>
      </c>
      <c r="Y14" s="3">
        <f t="shared" si="3"/>
        <v>0.11578947368421053</v>
      </c>
      <c r="Z14" s="3">
        <f t="shared" si="3"/>
        <v>3.313253012048193E-2</v>
      </c>
      <c r="AA14" s="3">
        <f t="shared" si="3"/>
        <v>6.1538461538461542E-2</v>
      </c>
      <c r="AB14" s="3">
        <f t="shared" si="3"/>
        <v>0.34108527131782945</v>
      </c>
      <c r="AC14" s="3">
        <f t="shared" si="3"/>
        <v>0.64383561643835618</v>
      </c>
      <c r="AD14" s="3">
        <f t="shared" si="3"/>
        <v>0.33257403189066059</v>
      </c>
      <c r="AE14" s="3">
        <f t="shared" si="3"/>
        <v>0.45714285714285713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104</v>
      </c>
      <c r="C16" s="2">
        <v>1</v>
      </c>
      <c r="D16" s="2">
        <v>1</v>
      </c>
      <c r="E16" s="2">
        <v>0</v>
      </c>
      <c r="F16" s="2">
        <v>3</v>
      </c>
      <c r="G16" s="2">
        <v>1</v>
      </c>
      <c r="H16" s="2">
        <v>1</v>
      </c>
      <c r="I16" s="2">
        <v>1</v>
      </c>
      <c r="J16" s="2">
        <v>4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10</v>
      </c>
      <c r="Q16" s="2">
        <v>2</v>
      </c>
      <c r="R16" s="2">
        <v>5</v>
      </c>
      <c r="S16" s="2">
        <v>3</v>
      </c>
      <c r="T16" s="2">
        <v>26</v>
      </c>
      <c r="U16" s="2">
        <v>9</v>
      </c>
      <c r="V16" s="2">
        <v>12</v>
      </c>
      <c r="W16" s="2">
        <v>5</v>
      </c>
      <c r="X16" s="2">
        <v>4</v>
      </c>
      <c r="Y16" s="2">
        <v>1</v>
      </c>
      <c r="Z16" s="2">
        <v>3</v>
      </c>
      <c r="AA16" s="2">
        <v>43</v>
      </c>
      <c r="AB16" s="2">
        <v>1</v>
      </c>
      <c r="AC16" s="2">
        <v>1</v>
      </c>
      <c r="AD16" s="2">
        <v>10</v>
      </c>
      <c r="AE16" s="2">
        <v>0</v>
      </c>
      <c r="AF16" s="4"/>
      <c r="AG16" s="4" t="s">
        <v>52</v>
      </c>
      <c r="AH16" s="4"/>
      <c r="AI16" s="4"/>
    </row>
    <row r="17" spans="1:46" x14ac:dyDescent="0.2">
      <c r="A17" s="4" t="s">
        <v>57</v>
      </c>
      <c r="B17" s="2">
        <v>3051</v>
      </c>
      <c r="C17" s="2">
        <v>138</v>
      </c>
      <c r="D17" s="2">
        <v>118</v>
      </c>
      <c r="E17" s="2">
        <v>20</v>
      </c>
      <c r="F17" s="2">
        <v>75</v>
      </c>
      <c r="G17" s="2">
        <v>38</v>
      </c>
      <c r="H17" s="2">
        <v>25</v>
      </c>
      <c r="I17" s="2">
        <v>12</v>
      </c>
      <c r="J17" s="2">
        <v>60</v>
      </c>
      <c r="K17" s="2">
        <v>28</v>
      </c>
      <c r="L17" s="2">
        <v>10</v>
      </c>
      <c r="M17" s="2">
        <v>24</v>
      </c>
      <c r="N17" s="2">
        <v>157</v>
      </c>
      <c r="O17" s="2">
        <v>173</v>
      </c>
      <c r="P17" s="2">
        <v>185</v>
      </c>
      <c r="Q17" s="2">
        <v>44</v>
      </c>
      <c r="R17" s="2">
        <v>67</v>
      </c>
      <c r="S17" s="2">
        <v>74</v>
      </c>
      <c r="T17" s="2">
        <v>1289</v>
      </c>
      <c r="U17" s="2">
        <v>421</v>
      </c>
      <c r="V17" s="2">
        <v>451</v>
      </c>
      <c r="W17" s="2">
        <v>417</v>
      </c>
      <c r="X17" s="2">
        <v>384</v>
      </c>
      <c r="Y17" s="2">
        <v>71</v>
      </c>
      <c r="Z17" s="2">
        <v>313</v>
      </c>
      <c r="AA17" s="2">
        <v>133</v>
      </c>
      <c r="AB17" s="2">
        <v>73</v>
      </c>
      <c r="AC17" s="2">
        <v>23</v>
      </c>
      <c r="AD17" s="2">
        <v>266</v>
      </c>
      <c r="AE17" s="2">
        <v>33</v>
      </c>
      <c r="AF17" s="4"/>
      <c r="AG17" s="4" t="s">
        <v>51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0">
        <v>0.18991989319092123</v>
      </c>
      <c r="C20" s="30">
        <v>0.31911532385466035</v>
      </c>
      <c r="D20" s="30">
        <v>0.31188118811881188</v>
      </c>
      <c r="E20" s="30">
        <v>0.48148148148148145</v>
      </c>
      <c r="F20" s="30">
        <v>0.13744075829383887</v>
      </c>
      <c r="G20" s="30">
        <v>0.11278195488721804</v>
      </c>
      <c r="H20" s="30">
        <v>0.26315789473684209</v>
      </c>
      <c r="I20" s="30">
        <v>0.1</v>
      </c>
      <c r="J20" s="30">
        <v>0.23664122137404578</v>
      </c>
      <c r="K20" s="30">
        <v>9.0909090909090912E-2</v>
      </c>
      <c r="L20" s="30">
        <v>0.1875</v>
      </c>
      <c r="M20" s="30">
        <v>0.29729729729729731</v>
      </c>
      <c r="N20" s="30">
        <v>0.28671328671328672</v>
      </c>
      <c r="O20" s="30">
        <v>0.1129032258064516</v>
      </c>
      <c r="P20" s="30">
        <v>8.8646967340590979E-2</v>
      </c>
      <c r="Q20" s="30">
        <v>8.3870967741935504E-2</v>
      </c>
      <c r="R20" s="30">
        <v>0.125</v>
      </c>
      <c r="S20" s="30">
        <v>5.859375E-2</v>
      </c>
      <c r="T20" s="30">
        <v>0.17211055276381909</v>
      </c>
      <c r="U20" s="30">
        <v>0.23065693430656931</v>
      </c>
      <c r="V20" s="30">
        <v>0.13859275053304904</v>
      </c>
      <c r="W20" s="30">
        <v>0.16078431372549018</v>
      </c>
      <c r="X20" s="30">
        <v>0.47306791569086654</v>
      </c>
      <c r="Y20" s="30">
        <v>0.45263157894736844</v>
      </c>
      <c r="Z20" s="30">
        <v>0.47891566265060243</v>
      </c>
      <c r="AA20" s="30">
        <v>0.12820512820512819</v>
      </c>
      <c r="AB20" s="30">
        <v>7.7519379844961239E-2</v>
      </c>
      <c r="AC20" s="30">
        <v>0.1095890410958904</v>
      </c>
      <c r="AD20" s="30">
        <v>5.2391799544419138E-2</v>
      </c>
      <c r="AE20" s="30">
        <v>0.14285714285714285</v>
      </c>
      <c r="AF20" s="27"/>
      <c r="AG20" s="4" t="s">
        <v>121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0">
        <v>0.29005340453938583</v>
      </c>
      <c r="C21" s="30">
        <v>0.31911532385466035</v>
      </c>
      <c r="D21" s="30">
        <v>0.32343234323432341</v>
      </c>
      <c r="E21" s="30">
        <v>0.22222222222222221</v>
      </c>
      <c r="F21" s="30">
        <v>0.30805687203791471</v>
      </c>
      <c r="G21" s="30">
        <v>0.31578947368421051</v>
      </c>
      <c r="H21" s="30">
        <v>0.36842105263157893</v>
      </c>
      <c r="I21" s="30">
        <v>0.22500000000000001</v>
      </c>
      <c r="J21" s="30">
        <v>0.22900763358778625</v>
      </c>
      <c r="K21" s="30">
        <v>0.18181818181818182</v>
      </c>
      <c r="L21" s="30">
        <v>0.1875</v>
      </c>
      <c r="M21" s="30">
        <v>0.24324324324324326</v>
      </c>
      <c r="N21" s="30">
        <v>0.20979020979020979</v>
      </c>
      <c r="O21" s="30">
        <v>0.16129032258064516</v>
      </c>
      <c r="P21" s="30">
        <v>0.39657853810264387</v>
      </c>
      <c r="Q21" s="30">
        <v>0.36129032258064514</v>
      </c>
      <c r="R21" s="30">
        <v>0.39655172413793105</v>
      </c>
      <c r="S21" s="30">
        <v>0.41796875</v>
      </c>
      <c r="T21" s="30">
        <v>0.30318257956448913</v>
      </c>
      <c r="U21" s="30">
        <v>0.2686131386861314</v>
      </c>
      <c r="V21" s="30">
        <v>0.31876332622601278</v>
      </c>
      <c r="W21" s="30">
        <v>0.31503267973856208</v>
      </c>
      <c r="X21" s="30">
        <v>0.31147540983606559</v>
      </c>
      <c r="Y21" s="30">
        <v>0.43157894736842112</v>
      </c>
      <c r="Z21" s="30">
        <v>0.27710843373493976</v>
      </c>
      <c r="AA21" s="30">
        <v>0.22564102564102564</v>
      </c>
      <c r="AB21" s="30">
        <v>0.21705426356589147</v>
      </c>
      <c r="AC21" s="30">
        <v>0.30136986301369861</v>
      </c>
      <c r="AD21" s="30">
        <v>0.23234624145785876</v>
      </c>
      <c r="AE21" s="30">
        <v>0.12857142857142856</v>
      </c>
      <c r="AF21" s="27"/>
      <c r="AG21" s="4" t="s">
        <v>122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0">
        <v>0.32793724966622162</v>
      </c>
      <c r="C22" s="30">
        <v>0.24328593996840442</v>
      </c>
      <c r="D22" s="30">
        <v>0.24587458745874588</v>
      </c>
      <c r="E22" s="30">
        <v>0.1851851851851852</v>
      </c>
      <c r="F22" s="30">
        <v>0.33649289099526064</v>
      </c>
      <c r="G22" s="30">
        <v>0.34586466165413532</v>
      </c>
      <c r="H22" s="30">
        <v>0.15789473684210525</v>
      </c>
      <c r="I22" s="30">
        <v>0.47499999999999998</v>
      </c>
      <c r="J22" s="30">
        <v>0.35877862595419852</v>
      </c>
      <c r="K22" s="30">
        <v>0.31818181818181818</v>
      </c>
      <c r="L22" s="30">
        <v>0.4375</v>
      </c>
      <c r="M22" s="30">
        <v>0.32432432432432434</v>
      </c>
      <c r="N22" s="30">
        <v>0.31468531468531469</v>
      </c>
      <c r="O22" s="30">
        <v>0.45564516129032256</v>
      </c>
      <c r="P22" s="30">
        <v>0.34681181959564539</v>
      </c>
      <c r="Q22" s="30">
        <v>0.38064516129032255</v>
      </c>
      <c r="R22" s="30">
        <v>0.30603448275862066</v>
      </c>
      <c r="S22" s="30">
        <v>0.36328125</v>
      </c>
      <c r="T22" s="30">
        <v>0.32998324958123953</v>
      </c>
      <c r="U22" s="30">
        <v>0.32262773722627736</v>
      </c>
      <c r="V22" s="30">
        <v>0.3326226012793177</v>
      </c>
      <c r="W22" s="30">
        <v>0.33333333333333326</v>
      </c>
      <c r="X22" s="30">
        <v>0.15925058548009369</v>
      </c>
      <c r="Y22" s="30">
        <v>0.10526315789473684</v>
      </c>
      <c r="Z22" s="30">
        <v>0.1746987951807229</v>
      </c>
      <c r="AA22" s="30">
        <v>0.34358974358974359</v>
      </c>
      <c r="AB22" s="30">
        <v>0.37984496124031009</v>
      </c>
      <c r="AC22" s="30">
        <v>0.41095890410958902</v>
      </c>
      <c r="AD22" s="30">
        <v>0.45330296127562641</v>
      </c>
      <c r="AE22" s="30">
        <v>0.37142857142857144</v>
      </c>
      <c r="AF22" s="27"/>
      <c r="AG22" s="4" t="s">
        <v>123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0">
        <v>0.10964619492656875</v>
      </c>
      <c r="C23" s="30">
        <v>8.2148499210110582E-2</v>
      </c>
      <c r="D23" s="30">
        <v>8.4158415841584164E-2</v>
      </c>
      <c r="E23" s="30">
        <v>3.7037037037037035E-2</v>
      </c>
      <c r="F23" s="30">
        <v>0.12796208530805686</v>
      </c>
      <c r="G23" s="30">
        <v>0.14285714285714285</v>
      </c>
      <c r="H23" s="30">
        <v>0.10526315789473684</v>
      </c>
      <c r="I23" s="30">
        <v>0.1</v>
      </c>
      <c r="J23" s="30">
        <v>9.9236641221374045E-2</v>
      </c>
      <c r="K23" s="30">
        <v>0.16666666666666663</v>
      </c>
      <c r="L23" s="30">
        <v>6.25E-2</v>
      </c>
      <c r="M23" s="30">
        <v>0.1081081081081081</v>
      </c>
      <c r="N23" s="30">
        <v>9.0909090909090912E-2</v>
      </c>
      <c r="O23" s="30">
        <v>0.15725806451612903</v>
      </c>
      <c r="P23" s="30">
        <v>8.7091757387247282E-2</v>
      </c>
      <c r="Q23" s="30">
        <v>8.3870967741935504E-2</v>
      </c>
      <c r="R23" s="30">
        <v>8.6206896551724144E-2</v>
      </c>
      <c r="S23" s="30">
        <v>8.984375E-2</v>
      </c>
      <c r="T23" s="30">
        <v>0.11809045226130653</v>
      </c>
      <c r="U23" s="30">
        <v>0.10510948905109489</v>
      </c>
      <c r="V23" s="30">
        <v>0.12899786780383796</v>
      </c>
      <c r="W23" s="30">
        <v>0.11633986928104574</v>
      </c>
      <c r="X23" s="30">
        <v>3.0444964871194378E-2</v>
      </c>
      <c r="Y23" s="30">
        <v>0</v>
      </c>
      <c r="Z23" s="30">
        <v>3.9156626506024098E-2</v>
      </c>
      <c r="AA23" s="30">
        <v>0.13846153846153847</v>
      </c>
      <c r="AB23" s="30">
        <v>0.17829457364341084</v>
      </c>
      <c r="AC23" s="30">
        <v>0.1095890410958904</v>
      </c>
      <c r="AD23" s="30">
        <v>0.13895216400911162</v>
      </c>
      <c r="AE23" s="30">
        <v>0.2</v>
      </c>
      <c r="AF23" s="27"/>
      <c r="AG23" s="4" t="s">
        <v>124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0">
        <v>4.0887850467289717E-2</v>
      </c>
      <c r="C24" s="30">
        <v>1.2638230647709321E-2</v>
      </c>
      <c r="D24" s="30">
        <v>1.3201320132013201E-2</v>
      </c>
      <c r="E24" s="30">
        <v>0</v>
      </c>
      <c r="F24" s="30">
        <v>3.7914691943127965E-2</v>
      </c>
      <c r="G24" s="30">
        <v>3.007518796992481E-2</v>
      </c>
      <c r="H24" s="30">
        <v>7.8947368421052627E-2</v>
      </c>
      <c r="I24" s="30">
        <v>2.5000000000000001E-2</v>
      </c>
      <c r="J24" s="30">
        <v>4.5801526717557245E-2</v>
      </c>
      <c r="K24" s="30">
        <v>7.575757575757576E-2</v>
      </c>
      <c r="L24" s="30">
        <v>6.25E-2</v>
      </c>
      <c r="M24" s="30">
        <v>2.7027027027027025E-2</v>
      </c>
      <c r="N24" s="30">
        <v>4.5454545454545456E-2</v>
      </c>
      <c r="O24" s="30">
        <v>4.8387096774193547E-2</v>
      </c>
      <c r="P24" s="30">
        <v>4.0435458786936239E-2</v>
      </c>
      <c r="Q24" s="30">
        <v>4.5161290322580643E-2</v>
      </c>
      <c r="R24" s="30">
        <v>4.3103448275862072E-2</v>
      </c>
      <c r="S24" s="30">
        <v>3.515625E-2</v>
      </c>
      <c r="T24" s="30">
        <v>4.0619765494137351E-2</v>
      </c>
      <c r="U24" s="30">
        <v>3.9416058394160583E-2</v>
      </c>
      <c r="V24" s="30">
        <v>4.7974413646055439E-2</v>
      </c>
      <c r="W24" s="30">
        <v>3.2679738562091505E-2</v>
      </c>
      <c r="X24" s="30">
        <v>9.3676814988290398E-3</v>
      </c>
      <c r="Y24" s="30">
        <v>0</v>
      </c>
      <c r="Z24" s="30">
        <v>1.2048192771084338E-2</v>
      </c>
      <c r="AA24" s="30">
        <v>7.179487179487179E-2</v>
      </c>
      <c r="AB24" s="30">
        <v>6.2015503875968998E-2</v>
      </c>
      <c r="AC24" s="30">
        <v>5.4794520547945202E-2</v>
      </c>
      <c r="AD24" s="30">
        <v>6.8337129840546698E-2</v>
      </c>
      <c r="AE24" s="30">
        <v>0.11428571428571428</v>
      </c>
      <c r="AF24" s="27"/>
      <c r="AG24" s="4" t="s">
        <v>125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0">
        <v>2.5534045393858479E-2</v>
      </c>
      <c r="C25" s="30">
        <v>9.4786729857819912E-3</v>
      </c>
      <c r="D25" s="30">
        <v>8.2508250825082501E-3</v>
      </c>
      <c r="E25" s="30">
        <v>3.7037037037037035E-2</v>
      </c>
      <c r="F25" s="30">
        <v>9.4786729857819912E-3</v>
      </c>
      <c r="G25" s="30">
        <v>1.5037593984962405E-2</v>
      </c>
      <c r="H25" s="30">
        <v>0</v>
      </c>
      <c r="I25" s="30">
        <v>0</v>
      </c>
      <c r="J25" s="30">
        <v>1.5267175572519083E-2</v>
      </c>
      <c r="K25" s="30">
        <v>9.0909090909090912E-2</v>
      </c>
      <c r="L25" s="30">
        <v>0</v>
      </c>
      <c r="M25" s="30">
        <v>0</v>
      </c>
      <c r="N25" s="30">
        <v>2.4475524475524476E-2</v>
      </c>
      <c r="O25" s="30">
        <v>3.2258064516129031E-2</v>
      </c>
      <c r="P25" s="30">
        <v>2.6438569206842923E-2</v>
      </c>
      <c r="Q25" s="30">
        <v>3.2258064516129031E-2</v>
      </c>
      <c r="R25" s="30">
        <v>3.4482758620689655E-2</v>
      </c>
      <c r="S25" s="30">
        <v>1.5625E-2</v>
      </c>
      <c r="T25" s="30">
        <v>2.5963149078726967E-2</v>
      </c>
      <c r="U25" s="30">
        <v>2.0437956204379562E-2</v>
      </c>
      <c r="V25" s="30">
        <v>2.3454157782515993E-2</v>
      </c>
      <c r="W25" s="30">
        <v>3.3986928104575161E-2</v>
      </c>
      <c r="X25" s="30">
        <v>9.3676814988290398E-3</v>
      </c>
      <c r="Y25" s="30">
        <v>1.0526315789473684E-2</v>
      </c>
      <c r="Z25" s="30">
        <v>9.0361445783132526E-3</v>
      </c>
      <c r="AA25" s="30">
        <v>5.6410256410256411E-2</v>
      </c>
      <c r="AB25" s="30">
        <v>7.7519379844961239E-2</v>
      </c>
      <c r="AC25" s="30">
        <v>0</v>
      </c>
      <c r="AD25" s="30">
        <v>3.8724373576309798E-2</v>
      </c>
      <c r="AE25" s="30">
        <v>1.4285714285714285E-2</v>
      </c>
      <c r="AF25" s="27"/>
      <c r="AG25" s="4" t="s">
        <v>126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0">
        <v>1.0680907877169559E-2</v>
      </c>
      <c r="C26" s="30">
        <v>1.1058451816745656E-2</v>
      </c>
      <c r="D26" s="30">
        <v>9.9009900990099011E-3</v>
      </c>
      <c r="E26" s="30">
        <v>3.7037037037037035E-2</v>
      </c>
      <c r="F26" s="30">
        <v>2.8436018957345974E-2</v>
      </c>
      <c r="G26" s="30">
        <v>3.007518796992481E-2</v>
      </c>
      <c r="H26" s="30">
        <v>2.6315789473684209E-2</v>
      </c>
      <c r="I26" s="30">
        <v>2.5000000000000001E-2</v>
      </c>
      <c r="J26" s="30">
        <v>7.6335877862595417E-3</v>
      </c>
      <c r="K26" s="30">
        <v>6.0606060606060608E-2</v>
      </c>
      <c r="L26" s="30">
        <v>0</v>
      </c>
      <c r="M26" s="30">
        <v>0</v>
      </c>
      <c r="N26" s="30">
        <v>1.3986013986013986E-2</v>
      </c>
      <c r="O26" s="30">
        <v>1.6129032258064516E-2</v>
      </c>
      <c r="P26" s="30">
        <v>1.088646967340591E-2</v>
      </c>
      <c r="Q26" s="30">
        <v>1.2903225806451613E-2</v>
      </c>
      <c r="R26" s="30">
        <v>4.3103448275862068E-3</v>
      </c>
      <c r="S26" s="30">
        <v>1.5625E-2</v>
      </c>
      <c r="T26" s="30">
        <v>5.8626465661641538E-3</v>
      </c>
      <c r="U26" s="30">
        <v>7.2992700729927005E-3</v>
      </c>
      <c r="V26" s="30">
        <v>7.4626865671641781E-3</v>
      </c>
      <c r="W26" s="30">
        <v>2.6143790849673196E-3</v>
      </c>
      <c r="X26" s="30">
        <v>7.0257611241217799E-3</v>
      </c>
      <c r="Y26" s="30">
        <v>0</v>
      </c>
      <c r="Z26" s="30">
        <v>9.0361445783132526E-3</v>
      </c>
      <c r="AA26" s="30">
        <v>2.564102564102564E-2</v>
      </c>
      <c r="AB26" s="30">
        <v>7.7519379844961248E-3</v>
      </c>
      <c r="AC26" s="30">
        <v>1.3698630136986301E-2</v>
      </c>
      <c r="AD26" s="30">
        <v>1.366742596810934E-2</v>
      </c>
      <c r="AE26" s="30">
        <v>1.4285714285714285E-2</v>
      </c>
      <c r="AF26" s="27"/>
      <c r="AG26" s="4" t="s">
        <v>127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0">
        <v>5.3404539385847796E-3</v>
      </c>
      <c r="C27" s="30">
        <v>3.1595576619273301E-3</v>
      </c>
      <c r="D27" s="30">
        <v>3.3003300330033004E-3</v>
      </c>
      <c r="E27" s="30">
        <v>0</v>
      </c>
      <c r="F27" s="30">
        <v>1.4218009478672987E-2</v>
      </c>
      <c r="G27" s="30">
        <v>7.5187969924812026E-3</v>
      </c>
      <c r="H27" s="30">
        <v>0</v>
      </c>
      <c r="I27" s="30">
        <v>0.05</v>
      </c>
      <c r="J27" s="30">
        <v>7.6335877862595417E-3</v>
      </c>
      <c r="K27" s="30">
        <v>1.5151515151515152E-2</v>
      </c>
      <c r="L27" s="30">
        <v>6.25E-2</v>
      </c>
      <c r="M27" s="30">
        <v>0</v>
      </c>
      <c r="N27" s="30">
        <v>1.3986013986013986E-2</v>
      </c>
      <c r="O27" s="30">
        <v>1.6129032258064516E-2</v>
      </c>
      <c r="P27" s="30">
        <v>3.1104199066874028E-3</v>
      </c>
      <c r="Q27" s="30">
        <v>0</v>
      </c>
      <c r="R27" s="30">
        <v>4.3103448275862068E-3</v>
      </c>
      <c r="S27" s="30">
        <v>3.90625E-3</v>
      </c>
      <c r="T27" s="30">
        <v>4.1876046901172526E-3</v>
      </c>
      <c r="U27" s="30">
        <v>5.8394160583941602E-3</v>
      </c>
      <c r="V27" s="30">
        <v>2.1321961620469083E-3</v>
      </c>
      <c r="W27" s="30">
        <v>5.2287581699346393E-3</v>
      </c>
      <c r="X27" s="30">
        <v>0</v>
      </c>
      <c r="Y27" s="30">
        <v>0</v>
      </c>
      <c r="Z27" s="30">
        <v>0</v>
      </c>
      <c r="AA27" s="30">
        <v>1.0256410256410255E-2</v>
      </c>
      <c r="AB27" s="30">
        <v>0</v>
      </c>
      <c r="AC27" s="30">
        <v>0</v>
      </c>
      <c r="AD27" s="30">
        <v>2.2779043280182231E-3</v>
      </c>
      <c r="AE27" s="30">
        <v>1.4285714285714285E-2</v>
      </c>
      <c r="AF27" s="27"/>
      <c r="AG27" s="4" t="s">
        <v>128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4"/>
      <c r="AG28" s="4"/>
      <c r="AH28" s="4"/>
      <c r="AI28" s="4"/>
    </row>
    <row r="29" spans="1:46" x14ac:dyDescent="0.2">
      <c r="A29" s="4" t="s">
        <v>54</v>
      </c>
      <c r="B29" s="6">
        <v>8.3439753004005333</v>
      </c>
      <c r="C29" s="7">
        <v>6.3</v>
      </c>
      <c r="D29" s="7">
        <v>6.3</v>
      </c>
      <c r="E29" s="7">
        <v>6.4</v>
      </c>
      <c r="F29" s="7">
        <v>9.6</v>
      </c>
      <c r="G29" s="7">
        <v>9.6</v>
      </c>
      <c r="H29" s="7">
        <v>7.9</v>
      </c>
      <c r="I29" s="7">
        <v>10.9</v>
      </c>
      <c r="J29" s="7">
        <v>8.3000000000000007</v>
      </c>
      <c r="K29" s="7">
        <v>14</v>
      </c>
      <c r="L29" s="7">
        <v>10.3</v>
      </c>
      <c r="M29" s="7">
        <v>6.8</v>
      </c>
      <c r="N29" s="7">
        <v>8.4</v>
      </c>
      <c r="O29" s="7">
        <v>10.6</v>
      </c>
      <c r="P29" s="7">
        <v>8.3000000000000007</v>
      </c>
      <c r="Q29" s="7">
        <v>8.5</v>
      </c>
      <c r="R29" s="7">
        <v>8.1999999999999993</v>
      </c>
      <c r="S29" s="7">
        <v>8.3000000000000007</v>
      </c>
      <c r="T29" s="7">
        <v>8.3000000000000007</v>
      </c>
      <c r="U29" s="7">
        <v>8</v>
      </c>
      <c r="V29" s="7">
        <v>8.4</v>
      </c>
      <c r="W29" s="7">
        <v>8.6</v>
      </c>
      <c r="X29" s="7">
        <v>4.5999999999999996</v>
      </c>
      <c r="Y29" s="7">
        <v>3.6</v>
      </c>
      <c r="Z29" s="7">
        <v>4.9000000000000004</v>
      </c>
      <c r="AA29" s="7">
        <v>11.1</v>
      </c>
      <c r="AB29" s="7">
        <v>10.8</v>
      </c>
      <c r="AC29" s="7">
        <v>7.9</v>
      </c>
      <c r="AD29" s="7">
        <v>10.199999999999999</v>
      </c>
      <c r="AE29" s="7">
        <v>11.3</v>
      </c>
      <c r="AF29" s="4"/>
      <c r="AG29" s="4" t="s">
        <v>48</v>
      </c>
      <c r="AH29" s="4"/>
      <c r="AI29" s="4"/>
    </row>
    <row r="30" spans="1:46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46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"/>
      <c r="AG31" s="4"/>
      <c r="AH31" s="4"/>
      <c r="AI31" s="4"/>
    </row>
    <row r="32" spans="1:4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 x14ac:dyDescent="0.2">
      <c r="A35" s="4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4"/>
      <c r="AG35" s="4"/>
      <c r="AH35" s="4"/>
      <c r="AI35" s="4"/>
    </row>
    <row r="36" spans="1:3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5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5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5" x14ac:dyDescent="0.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5" x14ac:dyDescent="0.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5" x14ac:dyDescent="0.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2:3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2:3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3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2:3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2:3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2:31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zoomScale="150" zoomScaleNormal="150" zoomScalePageLayoutView="150" workbookViewId="0">
      <pane xSplit="1" topLeftCell="B1" activePane="topRight" state="frozen"/>
      <selection activeCell="A30" sqref="A30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</cols>
  <sheetData>
    <row r="1" spans="1:34" s="11" customFormat="1" x14ac:dyDescent="0.2">
      <c r="A1" s="10" t="s">
        <v>165</v>
      </c>
      <c r="B1" s="10" t="s">
        <v>17</v>
      </c>
      <c r="C1" s="35" t="s">
        <v>0</v>
      </c>
      <c r="D1" s="35"/>
      <c r="E1" s="35"/>
      <c r="F1" s="35" t="s">
        <v>1</v>
      </c>
      <c r="G1" s="35"/>
      <c r="H1" s="35"/>
      <c r="I1" s="35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5" t="s">
        <v>7</v>
      </c>
      <c r="Q1" s="35"/>
      <c r="R1" s="35"/>
      <c r="S1" s="35"/>
      <c r="T1" s="10" t="s">
        <v>16</v>
      </c>
      <c r="U1" s="10"/>
      <c r="V1" s="10"/>
      <c r="W1" s="10"/>
      <c r="X1" s="35" t="s">
        <v>8</v>
      </c>
      <c r="Y1" s="35"/>
      <c r="Z1" s="35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/>
      <c r="AH1" s="10"/>
    </row>
    <row r="2" spans="1:34" s="13" customFormat="1" x14ac:dyDescent="0.2">
      <c r="A2" s="12" t="s">
        <v>160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</row>
    <row r="3" spans="1:3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2">
      <c r="A4" s="5" t="s">
        <v>36</v>
      </c>
      <c r="B4" s="9">
        <f>SUM('Landgericht Erstinstanz'!B4,'Landgericht Berufung'!B4)</f>
        <v>381669</v>
      </c>
      <c r="C4" s="9">
        <f>SUM('Landgericht Erstinstanz'!C4,'Landgericht Berufung'!C4)</f>
        <v>48830</v>
      </c>
      <c r="D4" s="9">
        <f>SUM('Landgericht Erstinstanz'!D4,'Landgericht Berufung'!D4)</f>
        <v>19375</v>
      </c>
      <c r="E4" s="9">
        <f>SUM('Landgericht Erstinstanz'!E4,'Landgericht Berufung'!E4)</f>
        <v>29455</v>
      </c>
      <c r="F4" s="9">
        <f>SUM('Landgericht Erstinstanz'!F4,'Landgericht Berufung'!F4)</f>
        <v>65428</v>
      </c>
      <c r="G4" s="9">
        <f>SUM('Landgericht Erstinstanz'!G4,'Landgericht Berufung'!G4)</f>
        <v>41176</v>
      </c>
      <c r="H4" s="9">
        <f>SUM('Landgericht Erstinstanz'!H4,'Landgericht Berufung'!H4)</f>
        <v>14778</v>
      </c>
      <c r="I4" s="9">
        <f>SUM('Landgericht Erstinstanz'!I4,'Landgericht Berufung'!I4)</f>
        <v>9474</v>
      </c>
      <c r="J4" s="9">
        <f>SUM('Landgericht Erstinstanz'!J4,'Landgericht Berufung'!J4)</f>
        <v>20562</v>
      </c>
      <c r="K4" s="9">
        <f>SUM('Landgericht Erstinstanz'!K4,'Landgericht Berufung'!K4)</f>
        <v>8938</v>
      </c>
      <c r="L4" s="9">
        <f>SUM('Landgericht Erstinstanz'!L4,'Landgericht Berufung'!L4)</f>
        <v>2853</v>
      </c>
      <c r="M4" s="9">
        <f>SUM('Landgericht Erstinstanz'!M4,'Landgericht Berufung'!M4)</f>
        <v>13351</v>
      </c>
      <c r="N4" s="9">
        <f>SUM('Landgericht Erstinstanz'!N4,'Landgericht Berufung'!N4)</f>
        <v>32847</v>
      </c>
      <c r="O4" s="9">
        <f>SUM('Landgericht Erstinstanz'!O4,'Landgericht Berufung'!O4)</f>
        <v>5042</v>
      </c>
      <c r="P4" s="9">
        <f>SUM('Landgericht Erstinstanz'!P4,'Landgericht Berufung'!P4)</f>
        <v>37167</v>
      </c>
      <c r="Q4" s="9">
        <f>SUM('Landgericht Erstinstanz'!Q4,'Landgericht Berufung'!Q4)</f>
        <v>9440</v>
      </c>
      <c r="R4" s="9">
        <f>SUM('Landgericht Erstinstanz'!R4,'Landgericht Berufung'!R4)</f>
        <v>16795</v>
      </c>
      <c r="S4" s="9">
        <f>SUM('Landgericht Erstinstanz'!S4,'Landgericht Berufung'!S4)</f>
        <v>10932</v>
      </c>
      <c r="T4" s="9">
        <f>SUM('Landgericht Erstinstanz'!T4,'Landgericht Berufung'!T4)</f>
        <v>88370</v>
      </c>
      <c r="U4" s="9">
        <f>SUM('Landgericht Erstinstanz'!U4,'Landgericht Berufung'!U4)</f>
        <v>25512</v>
      </c>
      <c r="V4" s="9">
        <f>SUM('Landgericht Erstinstanz'!V4,'Landgericht Berufung'!V4)</f>
        <v>37429</v>
      </c>
      <c r="W4" s="9">
        <f>SUM('Landgericht Erstinstanz'!W4,'Landgericht Berufung'!W4)</f>
        <v>25429</v>
      </c>
      <c r="X4" s="9">
        <f>SUM('Landgericht Erstinstanz'!X4,'Landgericht Berufung'!X4)</f>
        <v>16625</v>
      </c>
      <c r="Y4" s="9">
        <f>SUM('Landgericht Erstinstanz'!Y4,'Landgericht Berufung'!Y4)</f>
        <v>10545</v>
      </c>
      <c r="Z4" s="9">
        <f>SUM('Landgericht Erstinstanz'!Z4,'Landgericht Berufung'!Z4)</f>
        <v>6080</v>
      </c>
      <c r="AA4" s="9">
        <f>SUM('Landgericht Erstinstanz'!AA4,'Landgericht Berufung'!AA4)</f>
        <v>4207</v>
      </c>
      <c r="AB4" s="9">
        <f>SUM('Landgericht Erstinstanz'!AB4,'Landgericht Berufung'!AB4)</f>
        <v>13391</v>
      </c>
      <c r="AC4" s="9">
        <f>SUM('Landgericht Erstinstanz'!AC4,'Landgericht Berufung'!AC4)</f>
        <v>6480</v>
      </c>
      <c r="AD4" s="9">
        <f>SUM('Landgericht Erstinstanz'!AD4,'Landgericht Berufung'!AD4)</f>
        <v>10772</v>
      </c>
      <c r="AE4" s="9">
        <f>SUM('Landgericht Erstinstanz'!AE4,'Landgericht Berufung'!AE4)</f>
        <v>6806</v>
      </c>
      <c r="AF4" s="2"/>
      <c r="AG4" s="4"/>
      <c r="AH4" s="4"/>
    </row>
    <row r="5" spans="1:34" x14ac:dyDescent="0.2">
      <c r="A5" s="5" t="s">
        <v>39</v>
      </c>
      <c r="B5" s="9">
        <f>SUM('Landgericht Erstinstanz'!B5,'Landgericht Berufung'!B5)</f>
        <v>83136</v>
      </c>
      <c r="C5" s="9">
        <f>SUM('Landgericht Erstinstanz'!C5,'Landgericht Berufung'!C5)</f>
        <v>11821</v>
      </c>
      <c r="D5" s="9">
        <f>SUM('Landgericht Erstinstanz'!D5,'Landgericht Berufung'!D5)</f>
        <v>4876</v>
      </c>
      <c r="E5" s="9">
        <f>SUM('Landgericht Erstinstanz'!E5,'Landgericht Berufung'!E5)</f>
        <v>6945</v>
      </c>
      <c r="F5" s="9">
        <f>SUM('Landgericht Erstinstanz'!F5,'Landgericht Berufung'!F5)</f>
        <v>16339</v>
      </c>
      <c r="G5" s="9">
        <f>SUM('Landgericht Erstinstanz'!G5,'Landgericht Berufung'!G5)</f>
        <v>10214</v>
      </c>
      <c r="H5" s="9">
        <f>SUM('Landgericht Erstinstanz'!H5,'Landgericht Berufung'!H5)</f>
        <v>3684</v>
      </c>
      <c r="I5" s="9">
        <f>SUM('Landgericht Erstinstanz'!I5,'Landgericht Berufung'!I5)</f>
        <v>2441</v>
      </c>
      <c r="J5" s="9">
        <f>SUM('Landgericht Erstinstanz'!J5,'Landgericht Berufung'!J5)</f>
        <v>4239</v>
      </c>
      <c r="K5" s="9">
        <f>SUM('Landgericht Erstinstanz'!K5,'Landgericht Berufung'!K5)</f>
        <v>1923</v>
      </c>
      <c r="L5" s="9">
        <f>SUM('Landgericht Erstinstanz'!L5,'Landgericht Berufung'!L5)</f>
        <v>745</v>
      </c>
      <c r="M5" s="9">
        <f>SUM('Landgericht Erstinstanz'!M5,'Landgericht Berufung'!M5)</f>
        <v>3099</v>
      </c>
      <c r="N5" s="9">
        <f>SUM('Landgericht Erstinstanz'!N5,'Landgericht Berufung'!N5)</f>
        <v>6369</v>
      </c>
      <c r="O5" s="9">
        <f>SUM('Landgericht Erstinstanz'!O5,'Landgericht Berufung'!O5)</f>
        <v>1156</v>
      </c>
      <c r="P5" s="9">
        <f>SUM('Landgericht Erstinstanz'!P5,'Landgericht Berufung'!P5)</f>
        <v>7147</v>
      </c>
      <c r="Q5" s="9">
        <f>SUM('Landgericht Erstinstanz'!Q5,'Landgericht Berufung'!Q5)</f>
        <v>950</v>
      </c>
      <c r="R5" s="9">
        <f>SUM('Landgericht Erstinstanz'!R5,'Landgericht Berufung'!R5)</f>
        <v>3862</v>
      </c>
      <c r="S5" s="9">
        <f>SUM('Landgericht Erstinstanz'!S5,'Landgericht Berufung'!S5)</f>
        <v>2335</v>
      </c>
      <c r="T5" s="9">
        <f>SUM('Landgericht Erstinstanz'!T5,'Landgericht Berufung'!T5)</f>
        <v>17143</v>
      </c>
      <c r="U5" s="9">
        <f>SUM('Landgericht Erstinstanz'!U5,'Landgericht Berufung'!U5)</f>
        <v>4181</v>
      </c>
      <c r="V5" s="9">
        <f>SUM('Landgericht Erstinstanz'!V5,'Landgericht Berufung'!V5)</f>
        <v>8149</v>
      </c>
      <c r="W5" s="9">
        <f>SUM('Landgericht Erstinstanz'!W5,'Landgericht Berufung'!W5)</f>
        <v>4813</v>
      </c>
      <c r="X5" s="9">
        <f>SUM('Landgericht Erstinstanz'!X5,'Landgericht Berufung'!X5)</f>
        <v>3752</v>
      </c>
      <c r="Y5" s="9">
        <f>SUM('Landgericht Erstinstanz'!Y5,'Landgericht Berufung'!Y5)</f>
        <v>2310</v>
      </c>
      <c r="Z5" s="9">
        <f>SUM('Landgericht Erstinstanz'!Z5,'Landgericht Berufung'!Z5)</f>
        <v>1442</v>
      </c>
      <c r="AA5" s="9">
        <f>SUM('Landgericht Erstinstanz'!AA5,'Landgericht Berufung'!AA5)</f>
        <v>1063</v>
      </c>
      <c r="AB5" s="9">
        <f>SUM('Landgericht Erstinstanz'!AB5,'Landgericht Berufung'!AB5)</f>
        <v>2867</v>
      </c>
      <c r="AC5" s="9">
        <f>SUM('Landgericht Erstinstanz'!AC5,'Landgericht Berufung'!AC5)</f>
        <v>1243</v>
      </c>
      <c r="AD5" s="9">
        <f>SUM('Landgericht Erstinstanz'!AD5,'Landgericht Berufung'!AD5)</f>
        <v>2672</v>
      </c>
      <c r="AE5" s="9">
        <f>SUM('Landgericht Erstinstanz'!AE5,'Landgericht Berufung'!AE5)</f>
        <v>1558</v>
      </c>
      <c r="AF5" s="2"/>
      <c r="AG5" s="4"/>
      <c r="AH5" s="4"/>
    </row>
    <row r="6" spans="1:34" x14ac:dyDescent="0.2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4"/>
      <c r="AG6" s="4"/>
      <c r="AH6" s="4"/>
    </row>
    <row r="7" spans="1:34" x14ac:dyDescent="0.2">
      <c r="A7" s="5" t="s">
        <v>45</v>
      </c>
      <c r="B7" s="9">
        <f>SUM('Landgericht Erstinstanz'!B7,'Landgericht Berufung'!B7)</f>
        <v>374442</v>
      </c>
      <c r="C7" s="9">
        <f>SUM('Landgericht Erstinstanz'!C7,'Landgericht Berufung'!C7)</f>
        <v>48636</v>
      </c>
      <c r="D7" s="9">
        <f>SUM('Landgericht Erstinstanz'!D7,'Landgericht Berufung'!D7)</f>
        <v>19279</v>
      </c>
      <c r="E7" s="9">
        <f>SUM('Landgericht Erstinstanz'!E7,'Landgericht Berufung'!E7)</f>
        <v>29357</v>
      </c>
      <c r="F7" s="9">
        <f>SUM('Landgericht Erstinstanz'!F7,'Landgericht Berufung'!F7)</f>
        <v>64890</v>
      </c>
      <c r="G7" s="9">
        <f>SUM('Landgericht Erstinstanz'!G7,'Landgericht Berufung'!G7)</f>
        <v>40899</v>
      </c>
      <c r="H7" s="9">
        <f>SUM('Landgericht Erstinstanz'!H7,'Landgericht Berufung'!H7)</f>
        <v>14652</v>
      </c>
      <c r="I7" s="9">
        <f>SUM('Landgericht Erstinstanz'!I7,'Landgericht Berufung'!I7)</f>
        <v>9339</v>
      </c>
      <c r="J7" s="9">
        <f>SUM('Landgericht Erstinstanz'!J7,'Landgericht Berufung'!J7)</f>
        <v>19805</v>
      </c>
      <c r="K7" s="9">
        <f>SUM('Landgericht Erstinstanz'!K7,'Landgericht Berufung'!K7)</f>
        <v>8829</v>
      </c>
      <c r="L7" s="9">
        <f>SUM('Landgericht Erstinstanz'!L7,'Landgericht Berufung'!L7)</f>
        <v>2751</v>
      </c>
      <c r="M7" s="9">
        <f>SUM('Landgericht Erstinstanz'!M7,'Landgericht Berufung'!M7)</f>
        <v>13293</v>
      </c>
      <c r="N7" s="9">
        <f>SUM('Landgericht Erstinstanz'!N7,'Landgericht Berufung'!N7)</f>
        <v>32829</v>
      </c>
      <c r="O7" s="9">
        <f>SUM('Landgericht Erstinstanz'!O7,'Landgericht Berufung'!O7)</f>
        <v>4174</v>
      </c>
      <c r="P7" s="9">
        <f>SUM('Landgericht Erstinstanz'!P7,'Landgericht Berufung'!P7)</f>
        <v>35643</v>
      </c>
      <c r="Q7" s="9">
        <f>SUM('Landgericht Erstinstanz'!Q7,'Landgericht Berufung'!Q7)</f>
        <v>9091</v>
      </c>
      <c r="R7" s="9">
        <f>SUM('Landgericht Erstinstanz'!R7,'Landgericht Berufung'!R7)</f>
        <v>16020</v>
      </c>
      <c r="S7" s="9">
        <f>SUM('Landgericht Erstinstanz'!S7,'Landgericht Berufung'!S7)</f>
        <v>10532</v>
      </c>
      <c r="T7" s="9">
        <f>SUM('Landgericht Erstinstanz'!T7,'Landgericht Berufung'!T7)</f>
        <v>86623</v>
      </c>
      <c r="U7" s="9">
        <f>SUM('Landgericht Erstinstanz'!U7,'Landgericht Berufung'!U7)</f>
        <v>25259</v>
      </c>
      <c r="V7" s="9">
        <f>SUM('Landgericht Erstinstanz'!V7,'Landgericht Berufung'!V7)</f>
        <v>36795</v>
      </c>
      <c r="W7" s="9">
        <f>SUM('Landgericht Erstinstanz'!W7,'Landgericht Berufung'!W7)</f>
        <v>24569</v>
      </c>
      <c r="X7" s="9">
        <f>SUM('Landgericht Erstinstanz'!X7,'Landgericht Berufung'!X7)</f>
        <v>16606</v>
      </c>
      <c r="Y7" s="9">
        <f>SUM('Landgericht Erstinstanz'!Y7,'Landgericht Berufung'!Y7)</f>
        <v>10531</v>
      </c>
      <c r="Z7" s="9">
        <f>SUM('Landgericht Erstinstanz'!Z7,'Landgericht Berufung'!Z7)</f>
        <v>6075</v>
      </c>
      <c r="AA7" s="9">
        <f>SUM('Landgericht Erstinstanz'!AA7,'Landgericht Berufung'!AA7)</f>
        <v>4196</v>
      </c>
      <c r="AB7" s="9">
        <f>SUM('Landgericht Erstinstanz'!AB7,'Landgericht Berufung'!AB7)</f>
        <v>13296</v>
      </c>
      <c r="AC7" s="9">
        <f>SUM('Landgericht Erstinstanz'!AC7,'Landgericht Berufung'!AC7)</f>
        <v>6255</v>
      </c>
      <c r="AD7" s="9">
        <f>SUM('Landgericht Erstinstanz'!AD7,'Landgericht Berufung'!AD7)</f>
        <v>9853</v>
      </c>
      <c r="AE7" s="9">
        <f>SUM('Landgericht Erstinstanz'!AE7,'Landgericht Berufung'!AE7)</f>
        <v>6763</v>
      </c>
      <c r="AF7" s="4"/>
      <c r="AG7" s="4"/>
      <c r="AH7" s="4"/>
    </row>
    <row r="8" spans="1:34" x14ac:dyDescent="0.2">
      <c r="A8" s="5" t="s">
        <v>46</v>
      </c>
      <c r="B8" s="9">
        <f>B4-B7</f>
        <v>7227</v>
      </c>
      <c r="C8" s="9">
        <f t="shared" ref="C8:AE8" si="0">C4-C7</f>
        <v>194</v>
      </c>
      <c r="D8" s="9">
        <f t="shared" si="0"/>
        <v>96</v>
      </c>
      <c r="E8" s="9">
        <f t="shared" si="0"/>
        <v>98</v>
      </c>
      <c r="F8" s="9">
        <f t="shared" si="0"/>
        <v>538</v>
      </c>
      <c r="G8" s="9">
        <f t="shared" si="0"/>
        <v>277</v>
      </c>
      <c r="H8" s="9">
        <f t="shared" si="0"/>
        <v>126</v>
      </c>
      <c r="I8" s="9">
        <f t="shared" si="0"/>
        <v>135</v>
      </c>
      <c r="J8" s="9">
        <f t="shared" si="0"/>
        <v>757</v>
      </c>
      <c r="K8" s="9">
        <f t="shared" si="0"/>
        <v>109</v>
      </c>
      <c r="L8" s="9">
        <f t="shared" si="0"/>
        <v>102</v>
      </c>
      <c r="M8" s="9">
        <f t="shared" si="0"/>
        <v>58</v>
      </c>
      <c r="N8" s="9">
        <f t="shared" si="0"/>
        <v>18</v>
      </c>
      <c r="O8" s="9">
        <f t="shared" si="0"/>
        <v>868</v>
      </c>
      <c r="P8" s="9">
        <f t="shared" si="0"/>
        <v>1524</v>
      </c>
      <c r="Q8" s="9">
        <f t="shared" si="0"/>
        <v>349</v>
      </c>
      <c r="R8" s="9">
        <f t="shared" si="0"/>
        <v>775</v>
      </c>
      <c r="S8" s="9">
        <f t="shared" si="0"/>
        <v>400</v>
      </c>
      <c r="T8" s="9">
        <f t="shared" si="0"/>
        <v>1747</v>
      </c>
      <c r="U8" s="9">
        <f t="shared" si="0"/>
        <v>253</v>
      </c>
      <c r="V8" s="9">
        <f t="shared" si="0"/>
        <v>634</v>
      </c>
      <c r="W8" s="9">
        <f t="shared" si="0"/>
        <v>860</v>
      </c>
      <c r="X8" s="9">
        <f t="shared" si="0"/>
        <v>19</v>
      </c>
      <c r="Y8" s="9">
        <f t="shared" si="0"/>
        <v>14</v>
      </c>
      <c r="Z8" s="9">
        <f t="shared" si="0"/>
        <v>5</v>
      </c>
      <c r="AA8" s="9">
        <f t="shared" si="0"/>
        <v>11</v>
      </c>
      <c r="AB8" s="9">
        <f t="shared" si="0"/>
        <v>95</v>
      </c>
      <c r="AC8" s="9">
        <f t="shared" si="0"/>
        <v>225</v>
      </c>
      <c r="AD8" s="9">
        <f t="shared" si="0"/>
        <v>919</v>
      </c>
      <c r="AE8" s="9">
        <f t="shared" si="0"/>
        <v>43</v>
      </c>
      <c r="AF8" s="4"/>
      <c r="AG8" s="4"/>
      <c r="AH8" s="4"/>
    </row>
    <row r="9" spans="1:34" x14ac:dyDescent="0.2">
      <c r="A9" s="5" t="s">
        <v>38</v>
      </c>
      <c r="B9" s="3">
        <f>B8/B4</f>
        <v>1.893525541765247E-2</v>
      </c>
      <c r="C9" s="3">
        <f t="shared" ref="C9:AE9" si="1">C8/C4</f>
        <v>3.9729674380503789E-3</v>
      </c>
      <c r="D9" s="3">
        <f t="shared" si="1"/>
        <v>4.9548387096774197E-3</v>
      </c>
      <c r="E9" s="3">
        <f t="shared" si="1"/>
        <v>3.3271091495501613E-3</v>
      </c>
      <c r="F9" s="3">
        <f t="shared" si="1"/>
        <v>8.2227792382466216E-3</v>
      </c>
      <c r="G9" s="3">
        <f t="shared" si="1"/>
        <v>6.7272197396541673E-3</v>
      </c>
      <c r="H9" s="3">
        <f t="shared" si="1"/>
        <v>8.5261875761266752E-3</v>
      </c>
      <c r="I9" s="3">
        <f t="shared" si="1"/>
        <v>1.4249525015832806E-2</v>
      </c>
      <c r="J9" s="3">
        <f t="shared" si="1"/>
        <v>3.6815484875012155E-2</v>
      </c>
      <c r="K9" s="3">
        <f t="shared" si="1"/>
        <v>1.2195121951219513E-2</v>
      </c>
      <c r="L9" s="3">
        <f t="shared" si="1"/>
        <v>3.5751840168243953E-2</v>
      </c>
      <c r="M9" s="3">
        <f t="shared" si="1"/>
        <v>4.3442438768631561E-3</v>
      </c>
      <c r="N9" s="3">
        <f t="shared" si="1"/>
        <v>5.4799525070782723E-4</v>
      </c>
      <c r="O9" s="3">
        <f t="shared" si="1"/>
        <v>0.17215390717969059</v>
      </c>
      <c r="P9" s="3">
        <f t="shared" si="1"/>
        <v>4.1004116555008477E-2</v>
      </c>
      <c r="Q9" s="3">
        <f t="shared" si="1"/>
        <v>3.6970338983050847E-2</v>
      </c>
      <c r="R9" s="3">
        <f t="shared" si="1"/>
        <v>4.6144685918428102E-2</v>
      </c>
      <c r="S9" s="3">
        <f t="shared" si="1"/>
        <v>3.6589828027808267E-2</v>
      </c>
      <c r="T9" s="3">
        <f t="shared" si="1"/>
        <v>1.976915242729433E-2</v>
      </c>
      <c r="U9" s="3">
        <f t="shared" si="1"/>
        <v>9.9169018501097522E-3</v>
      </c>
      <c r="V9" s="3">
        <f t="shared" si="1"/>
        <v>1.6938737342702181E-2</v>
      </c>
      <c r="W9" s="3">
        <f t="shared" si="1"/>
        <v>3.3819654724920364E-2</v>
      </c>
      <c r="X9" s="3">
        <f t="shared" si="1"/>
        <v>1.1428571428571429E-3</v>
      </c>
      <c r="Y9" s="3">
        <f t="shared" si="1"/>
        <v>1.3276434329065909E-3</v>
      </c>
      <c r="Z9" s="3">
        <f t="shared" si="1"/>
        <v>8.2236842105263153E-4</v>
      </c>
      <c r="AA9" s="3">
        <f t="shared" si="1"/>
        <v>2.6146898027097692E-3</v>
      </c>
      <c r="AB9" s="3">
        <f t="shared" si="1"/>
        <v>7.0943170786349043E-3</v>
      </c>
      <c r="AC9" s="3">
        <f t="shared" si="1"/>
        <v>3.4722222222222224E-2</v>
      </c>
      <c r="AD9" s="3">
        <f t="shared" si="1"/>
        <v>8.5313776457482365E-2</v>
      </c>
      <c r="AE9" s="3">
        <f t="shared" si="1"/>
        <v>6.3179547458125183E-3</v>
      </c>
      <c r="AF9" s="4"/>
      <c r="AG9" s="4"/>
      <c r="AH9" s="4"/>
    </row>
    <row r="10" spans="1:34" x14ac:dyDescent="0.2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"/>
      <c r="AG10" s="4"/>
      <c r="AH10" s="4"/>
    </row>
    <row r="11" spans="1:34" x14ac:dyDescent="0.2">
      <c r="A11" s="5" t="s">
        <v>41</v>
      </c>
      <c r="B11" s="9">
        <f>SUM('Landgericht Erstinstanz'!B11,'Landgericht Berufung'!B11)</f>
        <v>3350</v>
      </c>
      <c r="C11" s="9">
        <f>SUM('Landgericht Erstinstanz'!C11,'Landgericht Berufung'!C11)</f>
        <v>65</v>
      </c>
      <c r="D11" s="9">
        <f>SUM('Landgericht Erstinstanz'!D11,'Landgericht Berufung'!D11)</f>
        <v>50</v>
      </c>
      <c r="E11" s="9">
        <f>SUM('Landgericht Erstinstanz'!E11,'Landgericht Berufung'!E11)</f>
        <v>15</v>
      </c>
      <c r="F11" s="9">
        <f>SUM('Landgericht Erstinstanz'!F11,'Landgericht Berufung'!F11)</f>
        <v>375</v>
      </c>
      <c r="G11" s="9">
        <f>SUM('Landgericht Erstinstanz'!G11,'Landgericht Berufung'!G11)</f>
        <v>198</v>
      </c>
      <c r="H11" s="9">
        <f>SUM('Landgericht Erstinstanz'!H11,'Landgericht Berufung'!H11)</f>
        <v>81</v>
      </c>
      <c r="I11" s="9">
        <f>SUM('Landgericht Erstinstanz'!I11,'Landgericht Berufung'!I11)</f>
        <v>96</v>
      </c>
      <c r="J11" s="9">
        <f>SUM('Landgericht Erstinstanz'!J11,'Landgericht Berufung'!J11)</f>
        <v>218</v>
      </c>
      <c r="K11" s="9">
        <f>SUM('Landgericht Erstinstanz'!K11,'Landgericht Berufung'!K11)</f>
        <v>70</v>
      </c>
      <c r="L11" s="9">
        <f>SUM('Landgericht Erstinstanz'!L11,'Landgericht Berufung'!L11)</f>
        <v>83</v>
      </c>
      <c r="M11" s="9">
        <f>SUM('Landgericht Erstinstanz'!M11,'Landgericht Berufung'!M11)</f>
        <v>40</v>
      </c>
      <c r="N11" s="9">
        <f>SUM('Landgericht Erstinstanz'!N11,'Landgericht Berufung'!N11)</f>
        <v>12</v>
      </c>
      <c r="O11" s="9">
        <f>SUM('Landgericht Erstinstanz'!O11,'Landgericht Berufung'!O11)</f>
        <v>155</v>
      </c>
      <c r="P11" s="9">
        <f>SUM('Landgericht Erstinstanz'!P11,'Landgericht Berufung'!P11)</f>
        <v>787</v>
      </c>
      <c r="Q11" s="9">
        <f>SUM('Landgericht Erstinstanz'!Q11,'Landgericht Berufung'!Q11)</f>
        <v>107</v>
      </c>
      <c r="R11" s="9">
        <f>SUM('Landgericht Erstinstanz'!R11,'Landgericht Berufung'!R11)</f>
        <v>404</v>
      </c>
      <c r="S11" s="9">
        <f>SUM('Landgericht Erstinstanz'!S11,'Landgericht Berufung'!S11)</f>
        <v>276</v>
      </c>
      <c r="T11" s="9">
        <f>SUM('Landgericht Erstinstanz'!T11,'Landgericht Berufung'!T11)</f>
        <v>1010</v>
      </c>
      <c r="U11" s="9">
        <f>SUM('Landgericht Erstinstanz'!U11,'Landgericht Berufung'!U11)</f>
        <v>163</v>
      </c>
      <c r="V11" s="9">
        <f>SUM('Landgericht Erstinstanz'!V11,'Landgericht Berufung'!V11)</f>
        <v>293</v>
      </c>
      <c r="W11" s="9">
        <f>SUM('Landgericht Erstinstanz'!W11,'Landgericht Berufung'!W11)</f>
        <v>554</v>
      </c>
      <c r="X11" s="9">
        <f>SUM('Landgericht Erstinstanz'!X11,'Landgericht Berufung'!X11)</f>
        <v>7</v>
      </c>
      <c r="Y11" s="9">
        <f>SUM('Landgericht Erstinstanz'!Y11,'Landgericht Berufung'!Y11)</f>
        <v>6</v>
      </c>
      <c r="Z11" s="9">
        <f>SUM('Landgericht Erstinstanz'!Z11,'Landgericht Berufung'!Z11)</f>
        <v>1</v>
      </c>
      <c r="AA11" s="9">
        <f>SUM('Landgericht Erstinstanz'!AA11,'Landgericht Berufung'!AA11)</f>
        <v>10</v>
      </c>
      <c r="AB11" s="9">
        <f>SUM('Landgericht Erstinstanz'!AB11,'Landgericht Berufung'!AB11)</f>
        <v>27</v>
      </c>
      <c r="AC11" s="9">
        <f>SUM('Landgericht Erstinstanz'!AC11,'Landgericht Berufung'!AC11)</f>
        <v>97</v>
      </c>
      <c r="AD11" s="9">
        <f>SUM('Landgericht Erstinstanz'!AD11,'Landgericht Berufung'!AD11)</f>
        <v>366</v>
      </c>
      <c r="AE11" s="9">
        <f>SUM('Landgericht Erstinstanz'!AE11,'Landgericht Berufung'!AE11)</f>
        <v>28</v>
      </c>
      <c r="AF11" s="4"/>
      <c r="AG11" s="4"/>
      <c r="AH11" s="4"/>
    </row>
    <row r="12" spans="1:34" x14ac:dyDescent="0.2">
      <c r="A12" s="5" t="s">
        <v>43</v>
      </c>
      <c r="B12" s="9">
        <f>SUM('Landgericht Erstinstanz'!B12,'Landgericht Berufung'!B12)</f>
        <v>2788</v>
      </c>
      <c r="C12" s="9">
        <f>SUM('Landgericht Erstinstanz'!C12,'Landgericht Berufung'!C12)</f>
        <v>53</v>
      </c>
      <c r="D12" s="9">
        <f>SUM('Landgericht Erstinstanz'!D12,'Landgericht Berufung'!D12)</f>
        <v>39</v>
      </c>
      <c r="E12" s="9">
        <f>SUM('Landgericht Erstinstanz'!E12,'Landgericht Berufung'!E12)</f>
        <v>14</v>
      </c>
      <c r="F12" s="9">
        <f>SUM('Landgericht Erstinstanz'!F12,'Landgericht Berufung'!F12)</f>
        <v>333</v>
      </c>
      <c r="G12" s="9">
        <f>SUM('Landgericht Erstinstanz'!G12,'Landgericht Berufung'!G12)</f>
        <v>176</v>
      </c>
      <c r="H12" s="9">
        <f>SUM('Landgericht Erstinstanz'!H12,'Landgericht Berufung'!H12)</f>
        <v>71</v>
      </c>
      <c r="I12" s="9">
        <f>SUM('Landgericht Erstinstanz'!I12,'Landgericht Berufung'!I12)</f>
        <v>86</v>
      </c>
      <c r="J12" s="9">
        <f>SUM('Landgericht Erstinstanz'!J12,'Landgericht Berufung'!J12)</f>
        <v>202</v>
      </c>
      <c r="K12" s="9">
        <f>SUM('Landgericht Erstinstanz'!K12,'Landgericht Berufung'!K12)</f>
        <v>67</v>
      </c>
      <c r="L12" s="9">
        <f>SUM('Landgericht Erstinstanz'!L12,'Landgericht Berufung'!L12)</f>
        <v>82</v>
      </c>
      <c r="M12" s="9">
        <f>SUM('Landgericht Erstinstanz'!M12,'Landgericht Berufung'!M12)</f>
        <v>37</v>
      </c>
      <c r="N12" s="9">
        <f>SUM('Landgericht Erstinstanz'!N12,'Landgericht Berufung'!N12)</f>
        <v>9</v>
      </c>
      <c r="O12" s="9">
        <f>SUM('Landgericht Erstinstanz'!O12,'Landgericht Berufung'!O12)</f>
        <v>146</v>
      </c>
      <c r="P12" s="9">
        <f>SUM('Landgericht Erstinstanz'!P12,'Landgericht Berufung'!P12)</f>
        <v>750</v>
      </c>
      <c r="Q12" s="9">
        <f>SUM('Landgericht Erstinstanz'!Q12,'Landgericht Berufung'!Q12)</f>
        <v>107</v>
      </c>
      <c r="R12" s="9">
        <f>SUM('Landgericht Erstinstanz'!R12,'Landgericht Berufung'!R12)</f>
        <v>376</v>
      </c>
      <c r="S12" s="9">
        <f>SUM('Landgericht Erstinstanz'!S12,'Landgericht Berufung'!S12)</f>
        <v>267</v>
      </c>
      <c r="T12" s="9">
        <f>SUM('Landgericht Erstinstanz'!T12,'Landgericht Berufung'!T12)</f>
        <v>611</v>
      </c>
      <c r="U12" s="9">
        <f>SUM('Landgericht Erstinstanz'!U12,'Landgericht Berufung'!U12)</f>
        <v>75</v>
      </c>
      <c r="V12" s="9">
        <f>SUM('Landgericht Erstinstanz'!V12,'Landgericht Berufung'!V12)</f>
        <v>263</v>
      </c>
      <c r="W12" s="9">
        <f>SUM('Landgericht Erstinstanz'!W12,'Landgericht Berufung'!W12)</f>
        <v>273</v>
      </c>
      <c r="X12" s="9">
        <f>SUM('Landgericht Erstinstanz'!X12,'Landgericht Berufung'!X12)</f>
        <v>5</v>
      </c>
      <c r="Y12" s="9">
        <f>SUM('Landgericht Erstinstanz'!Y12,'Landgericht Berufung'!Y12)</f>
        <v>4</v>
      </c>
      <c r="Z12" s="9">
        <f>SUM('Landgericht Erstinstanz'!Z12,'Landgericht Berufung'!Z12)</f>
        <v>1</v>
      </c>
      <c r="AA12" s="9">
        <f>SUM('Landgericht Erstinstanz'!AA12,'Landgericht Berufung'!AA12)</f>
        <v>10</v>
      </c>
      <c r="AB12" s="9">
        <f>SUM('Landgericht Erstinstanz'!AB12,'Landgericht Berufung'!AB12)</f>
        <v>24</v>
      </c>
      <c r="AC12" s="9">
        <f>SUM('Landgericht Erstinstanz'!AC12,'Landgericht Berufung'!AC12)</f>
        <v>87</v>
      </c>
      <c r="AD12" s="9">
        <f>SUM('Landgericht Erstinstanz'!AD12,'Landgericht Berufung'!AD12)</f>
        <v>350</v>
      </c>
      <c r="AE12" s="9">
        <f>SUM('Landgericht Erstinstanz'!AE12,'Landgericht Berufung'!AE12)</f>
        <v>22</v>
      </c>
      <c r="AF12" s="4"/>
      <c r="AG12" s="4"/>
      <c r="AH12" s="4"/>
    </row>
    <row r="13" spans="1:34" s="15" customFormat="1" x14ac:dyDescent="0.2">
      <c r="A13" s="5" t="s">
        <v>55</v>
      </c>
      <c r="B13" s="3">
        <f>B11/B8</f>
        <v>0.46353950463539506</v>
      </c>
      <c r="C13" s="3">
        <f t="shared" ref="C13:AE13" si="2">C11/C8</f>
        <v>0.33505154639175255</v>
      </c>
      <c r="D13" s="3">
        <f t="shared" si="2"/>
        <v>0.52083333333333337</v>
      </c>
      <c r="E13" s="3">
        <f t="shared" si="2"/>
        <v>0.15306122448979592</v>
      </c>
      <c r="F13" s="3">
        <f t="shared" si="2"/>
        <v>0.69702602230483268</v>
      </c>
      <c r="G13" s="3">
        <f t="shared" si="2"/>
        <v>0.71480144404332135</v>
      </c>
      <c r="H13" s="3">
        <f t="shared" si="2"/>
        <v>0.6428571428571429</v>
      </c>
      <c r="I13" s="3">
        <f t="shared" si="2"/>
        <v>0.71111111111111114</v>
      </c>
      <c r="J13" s="3">
        <f t="shared" si="2"/>
        <v>0.28797886393659183</v>
      </c>
      <c r="K13" s="3">
        <f t="shared" si="2"/>
        <v>0.64220183486238536</v>
      </c>
      <c r="L13" s="3">
        <f t="shared" si="2"/>
        <v>0.81372549019607843</v>
      </c>
      <c r="M13" s="3">
        <f t="shared" si="2"/>
        <v>0.68965517241379315</v>
      </c>
      <c r="N13" s="3">
        <f t="shared" si="2"/>
        <v>0.66666666666666663</v>
      </c>
      <c r="O13" s="3">
        <f t="shared" si="2"/>
        <v>0.17857142857142858</v>
      </c>
      <c r="P13" s="3">
        <f t="shared" si="2"/>
        <v>0.51640419947506566</v>
      </c>
      <c r="Q13" s="3">
        <f t="shared" si="2"/>
        <v>0.30659025787965616</v>
      </c>
      <c r="R13" s="3">
        <f t="shared" si="2"/>
        <v>0.52129032258064512</v>
      </c>
      <c r="S13" s="3">
        <f t="shared" si="2"/>
        <v>0.69</v>
      </c>
      <c r="T13" s="3">
        <f t="shared" si="2"/>
        <v>0.5781339439038351</v>
      </c>
      <c r="U13" s="3">
        <f t="shared" si="2"/>
        <v>0.64426877470355737</v>
      </c>
      <c r="V13" s="3">
        <f t="shared" si="2"/>
        <v>0.46214511041009465</v>
      </c>
      <c r="W13" s="3">
        <f t="shared" si="2"/>
        <v>0.64418604651162792</v>
      </c>
      <c r="X13" s="3">
        <f t="shared" si="2"/>
        <v>0.36842105263157893</v>
      </c>
      <c r="Y13" s="3">
        <f t="shared" si="2"/>
        <v>0.42857142857142855</v>
      </c>
      <c r="Z13" s="3">
        <f t="shared" si="2"/>
        <v>0.2</v>
      </c>
      <c r="AA13" s="3">
        <f t="shared" si="2"/>
        <v>0.90909090909090906</v>
      </c>
      <c r="AB13" s="3">
        <f t="shared" si="2"/>
        <v>0.28421052631578947</v>
      </c>
      <c r="AC13" s="3">
        <f t="shared" si="2"/>
        <v>0.43111111111111111</v>
      </c>
      <c r="AD13" s="3">
        <f t="shared" si="2"/>
        <v>0.3982589771490751</v>
      </c>
      <c r="AE13" s="3">
        <f t="shared" si="2"/>
        <v>0.65116279069767447</v>
      </c>
      <c r="AF13" s="5"/>
      <c r="AG13" s="5"/>
      <c r="AH13" s="5"/>
    </row>
    <row r="14" spans="1:34" s="1" customFormat="1" x14ac:dyDescent="0.2">
      <c r="A14" s="5" t="s">
        <v>53</v>
      </c>
      <c r="B14" s="3">
        <f t="shared" ref="B14:AE14" si="3">B12/B8</f>
        <v>0.38577556385775563</v>
      </c>
      <c r="C14" s="3">
        <f t="shared" si="3"/>
        <v>0.27319587628865977</v>
      </c>
      <c r="D14" s="3">
        <f t="shared" si="3"/>
        <v>0.40625</v>
      </c>
      <c r="E14" s="3">
        <f t="shared" si="3"/>
        <v>0.14285714285714285</v>
      </c>
      <c r="F14" s="3">
        <f t="shared" si="3"/>
        <v>0.6189591078066915</v>
      </c>
      <c r="G14" s="3">
        <f t="shared" si="3"/>
        <v>0.63537906137184119</v>
      </c>
      <c r="H14" s="3">
        <f t="shared" si="3"/>
        <v>0.56349206349206349</v>
      </c>
      <c r="I14" s="3">
        <f t="shared" si="3"/>
        <v>0.63703703703703707</v>
      </c>
      <c r="J14" s="3">
        <f t="shared" si="3"/>
        <v>0.26684280052840159</v>
      </c>
      <c r="K14" s="3">
        <f t="shared" si="3"/>
        <v>0.61467889908256879</v>
      </c>
      <c r="L14" s="3">
        <f t="shared" si="3"/>
        <v>0.80392156862745101</v>
      </c>
      <c r="M14" s="3">
        <f t="shared" si="3"/>
        <v>0.63793103448275867</v>
      </c>
      <c r="N14" s="3">
        <f t="shared" si="3"/>
        <v>0.5</v>
      </c>
      <c r="O14" s="3">
        <f t="shared" si="3"/>
        <v>0.16820276497695852</v>
      </c>
      <c r="P14" s="3">
        <f t="shared" si="3"/>
        <v>0.49212598425196852</v>
      </c>
      <c r="Q14" s="3">
        <f t="shared" si="3"/>
        <v>0.30659025787965616</v>
      </c>
      <c r="R14" s="3">
        <f t="shared" si="3"/>
        <v>0.48516129032258065</v>
      </c>
      <c r="S14" s="3">
        <f t="shared" si="3"/>
        <v>0.66749999999999998</v>
      </c>
      <c r="T14" s="3">
        <f t="shared" si="3"/>
        <v>0.34974241556954777</v>
      </c>
      <c r="U14" s="3">
        <f t="shared" si="3"/>
        <v>0.29644268774703558</v>
      </c>
      <c r="V14" s="3">
        <f t="shared" si="3"/>
        <v>0.41482649842271291</v>
      </c>
      <c r="W14" s="3">
        <f t="shared" si="3"/>
        <v>0.3174418604651163</v>
      </c>
      <c r="X14" s="3">
        <f t="shared" si="3"/>
        <v>0.26315789473684209</v>
      </c>
      <c r="Y14" s="3">
        <f t="shared" si="3"/>
        <v>0.2857142857142857</v>
      </c>
      <c r="Z14" s="3">
        <f t="shared" si="3"/>
        <v>0.2</v>
      </c>
      <c r="AA14" s="3">
        <f t="shared" si="3"/>
        <v>0.90909090909090906</v>
      </c>
      <c r="AB14" s="3">
        <f t="shared" si="3"/>
        <v>0.25263157894736843</v>
      </c>
      <c r="AC14" s="3">
        <f t="shared" si="3"/>
        <v>0.38666666666666666</v>
      </c>
      <c r="AD14" s="3">
        <f t="shared" si="3"/>
        <v>0.38084874863982587</v>
      </c>
      <c r="AE14" s="3">
        <f t="shared" si="3"/>
        <v>0.51162790697674421</v>
      </c>
      <c r="AF14" s="5"/>
      <c r="AG14" s="5"/>
      <c r="AH14" s="5"/>
    </row>
    <row r="15" spans="1:34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</row>
    <row r="16" spans="1:34" x14ac:dyDescent="0.2">
      <c r="A16" s="5" t="s">
        <v>56</v>
      </c>
      <c r="B16" s="9">
        <f>SUM('Landgericht Erstinstanz'!B16,'Landgericht Berufung'!B16)</f>
        <v>63</v>
      </c>
      <c r="C16" s="9">
        <f>SUM('Landgericht Erstinstanz'!C16,'Landgericht Berufung'!C16)</f>
        <v>2</v>
      </c>
      <c r="D16" s="9">
        <f>SUM('Landgericht Erstinstanz'!D16,'Landgericht Berufung'!D16)</f>
        <v>0</v>
      </c>
      <c r="E16" s="9">
        <f>SUM('Landgericht Erstinstanz'!E16,'Landgericht Berufung'!E16)</f>
        <v>2</v>
      </c>
      <c r="F16" s="9">
        <f>SUM('Landgericht Erstinstanz'!F16,'Landgericht Berufung'!F16)</f>
        <v>7</v>
      </c>
      <c r="G16" s="9">
        <f>SUM('Landgericht Erstinstanz'!G16,'Landgericht Berufung'!G16)</f>
        <v>4</v>
      </c>
      <c r="H16" s="9">
        <f>SUM('Landgericht Erstinstanz'!H16,'Landgericht Berufung'!H16)</f>
        <v>3</v>
      </c>
      <c r="I16" s="9">
        <f>SUM('Landgericht Erstinstanz'!I16,'Landgericht Berufung'!I16)</f>
        <v>0</v>
      </c>
      <c r="J16" s="9">
        <f>SUM('Landgericht Erstinstanz'!J16,'Landgericht Berufung'!J16)</f>
        <v>5</v>
      </c>
      <c r="K16" s="9">
        <f>SUM('Landgericht Erstinstanz'!K16,'Landgericht Berufung'!K16)</f>
        <v>2</v>
      </c>
      <c r="L16" s="9">
        <f>SUM('Landgericht Erstinstanz'!L16,'Landgericht Berufung'!L16)</f>
        <v>1</v>
      </c>
      <c r="M16" s="9">
        <f>SUM('Landgericht Erstinstanz'!M16,'Landgericht Berufung'!M16)</f>
        <v>3</v>
      </c>
      <c r="N16" s="9">
        <f>SUM('Landgericht Erstinstanz'!N16,'Landgericht Berufung'!N16)</f>
        <v>1</v>
      </c>
      <c r="O16" s="9">
        <f>SUM('Landgericht Erstinstanz'!O16,'Landgericht Berufung'!O16)</f>
        <v>6</v>
      </c>
      <c r="P16" s="9">
        <f>SUM('Landgericht Erstinstanz'!P16,'Landgericht Berufung'!P16)</f>
        <v>13</v>
      </c>
      <c r="Q16" s="9">
        <f>SUM('Landgericht Erstinstanz'!Q16,'Landgericht Berufung'!Q16)</f>
        <v>1</v>
      </c>
      <c r="R16" s="9">
        <f>SUM('Landgericht Erstinstanz'!R16,'Landgericht Berufung'!R16)</f>
        <v>10</v>
      </c>
      <c r="S16" s="9">
        <f>SUM('Landgericht Erstinstanz'!S16,'Landgericht Berufung'!S16)</f>
        <v>2</v>
      </c>
      <c r="T16" s="9">
        <f>SUM('Landgericht Erstinstanz'!T16,'Landgericht Berufung'!T16)</f>
        <v>9</v>
      </c>
      <c r="U16" s="9">
        <f>SUM('Landgericht Erstinstanz'!U16,'Landgericht Berufung'!U16)</f>
        <v>2</v>
      </c>
      <c r="V16" s="9">
        <f>SUM('Landgericht Erstinstanz'!V16,'Landgericht Berufung'!V16)</f>
        <v>6</v>
      </c>
      <c r="W16" s="9">
        <f>SUM('Landgericht Erstinstanz'!W16,'Landgericht Berufung'!W16)</f>
        <v>1</v>
      </c>
      <c r="X16" s="9">
        <f>SUM('Landgericht Erstinstanz'!X16,'Landgericht Berufung'!X16)</f>
        <v>0</v>
      </c>
      <c r="Y16" s="9">
        <f>SUM('Landgericht Erstinstanz'!Y16,'Landgericht Berufung'!Y16)</f>
        <v>0</v>
      </c>
      <c r="Z16" s="9">
        <f>SUM('Landgericht Erstinstanz'!Z16,'Landgericht Berufung'!Z16)</f>
        <v>0</v>
      </c>
      <c r="AA16" s="9">
        <f>SUM('Landgericht Erstinstanz'!AA16,'Landgericht Berufung'!AA16)</f>
        <v>0</v>
      </c>
      <c r="AB16" s="9">
        <f>SUM('Landgericht Erstinstanz'!AB16,'Landgericht Berufung'!AB16)</f>
        <v>4</v>
      </c>
      <c r="AC16" s="9">
        <f>SUM('Landgericht Erstinstanz'!AC16,'Landgericht Berufung'!AC16)</f>
        <v>0</v>
      </c>
      <c r="AD16" s="9">
        <f>SUM('Landgericht Erstinstanz'!AD16,'Landgericht Berufung'!AD16)</f>
        <v>9</v>
      </c>
      <c r="AE16" s="9">
        <f>SUM('Landgericht Erstinstanz'!AE16,'Landgericht Berufung'!AE16)</f>
        <v>1</v>
      </c>
      <c r="AF16" s="4"/>
      <c r="AG16" s="4"/>
      <c r="AH16" s="4"/>
    </row>
    <row r="17" spans="1:34" x14ac:dyDescent="0.2">
      <c r="A17" s="5" t="s">
        <v>57</v>
      </c>
      <c r="B17" s="9">
        <f>SUM('Landgericht Erstinstanz'!B17,'Landgericht Berufung'!B17)</f>
        <v>3814</v>
      </c>
      <c r="C17" s="9">
        <f>SUM('Landgericht Erstinstanz'!C17,'Landgericht Berufung'!C17)</f>
        <v>127</v>
      </c>
      <c r="D17" s="9">
        <f>SUM('Landgericht Erstinstanz'!D17,'Landgericht Berufung'!D17)</f>
        <v>46</v>
      </c>
      <c r="E17" s="9">
        <f>SUM('Landgericht Erstinstanz'!E17,'Landgericht Berufung'!E17)</f>
        <v>81</v>
      </c>
      <c r="F17" s="9">
        <f>SUM('Landgericht Erstinstanz'!F17,'Landgericht Berufung'!F17)</f>
        <v>156</v>
      </c>
      <c r="G17" s="9">
        <f>SUM('Landgericht Erstinstanz'!G17,'Landgericht Berufung'!G17)</f>
        <v>75</v>
      </c>
      <c r="H17" s="9">
        <f>SUM('Landgericht Erstinstanz'!H17,'Landgericht Berufung'!H17)</f>
        <v>42</v>
      </c>
      <c r="I17" s="9">
        <f>SUM('Landgericht Erstinstanz'!I17,'Landgericht Berufung'!I17)</f>
        <v>39</v>
      </c>
      <c r="J17" s="9">
        <f>SUM('Landgericht Erstinstanz'!J17,'Landgericht Berufung'!J17)</f>
        <v>534</v>
      </c>
      <c r="K17" s="9">
        <f>SUM('Landgericht Erstinstanz'!K17,'Landgericht Berufung'!K17)</f>
        <v>37</v>
      </c>
      <c r="L17" s="9">
        <f>SUM('Landgericht Erstinstanz'!L17,'Landgericht Berufung'!L17)</f>
        <v>18</v>
      </c>
      <c r="M17" s="9">
        <f>SUM('Landgericht Erstinstanz'!M17,'Landgericht Berufung'!M17)</f>
        <v>15</v>
      </c>
      <c r="N17" s="9">
        <f>SUM('Landgericht Erstinstanz'!N17,'Landgericht Berufung'!N17)</f>
        <v>5</v>
      </c>
      <c r="O17" s="9">
        <f>SUM('Landgericht Erstinstanz'!O17,'Landgericht Berufung'!O17)</f>
        <v>707</v>
      </c>
      <c r="P17" s="9">
        <f>SUM('Landgericht Erstinstanz'!P17,'Landgericht Berufung'!P17)</f>
        <v>724</v>
      </c>
      <c r="Q17" s="9">
        <f>SUM('Landgericht Erstinstanz'!Q17,'Landgericht Berufung'!Q17)</f>
        <v>241</v>
      </c>
      <c r="R17" s="9">
        <f>SUM('Landgericht Erstinstanz'!R17,'Landgericht Berufung'!R17)</f>
        <v>361</v>
      </c>
      <c r="S17" s="9">
        <f>SUM('Landgericht Erstinstanz'!S17,'Landgericht Berufung'!S17)</f>
        <v>122</v>
      </c>
      <c r="T17" s="9">
        <f>SUM('Landgericht Erstinstanz'!T17,'Landgericht Berufung'!T17)</f>
        <v>728</v>
      </c>
      <c r="U17" s="9">
        <f>SUM('Landgericht Erstinstanz'!U17,'Landgericht Berufung'!U17)</f>
        <v>88</v>
      </c>
      <c r="V17" s="9">
        <f>SUM('Landgericht Erstinstanz'!V17,'Landgericht Berufung'!V17)</f>
        <v>335</v>
      </c>
      <c r="W17" s="9">
        <f>SUM('Landgericht Erstinstanz'!W17,'Landgericht Berufung'!W17)</f>
        <v>305</v>
      </c>
      <c r="X17" s="9">
        <f>SUM('Landgericht Erstinstanz'!X17,'Landgericht Berufung'!X17)</f>
        <v>12</v>
      </c>
      <c r="Y17" s="9">
        <f>SUM('Landgericht Erstinstanz'!Y17,'Landgericht Berufung'!Y17)</f>
        <v>8</v>
      </c>
      <c r="Z17" s="9">
        <f>SUM('Landgericht Erstinstanz'!Z17,'Landgericht Berufung'!Z17)</f>
        <v>4</v>
      </c>
      <c r="AA17" s="9">
        <f>SUM('Landgericht Erstinstanz'!AA17,'Landgericht Berufung'!AA17)</f>
        <v>1</v>
      </c>
      <c r="AB17" s="9">
        <f>SUM('Landgericht Erstinstanz'!AB17,'Landgericht Berufung'!AB17)</f>
        <v>64</v>
      </c>
      <c r="AC17" s="9">
        <f>SUM('Landgericht Erstinstanz'!AC17,'Landgericht Berufung'!AC17)</f>
        <v>128</v>
      </c>
      <c r="AD17" s="9">
        <f>SUM('Landgericht Erstinstanz'!AD17,'Landgericht Berufung'!AD17)</f>
        <v>544</v>
      </c>
      <c r="AE17" s="9">
        <f>SUM('Landgericht Erstinstanz'!AE17,'Landgericht Berufung'!AE17)</f>
        <v>14</v>
      </c>
      <c r="AF17" s="4"/>
      <c r="AG17" s="4"/>
      <c r="AH17" s="4"/>
    </row>
    <row r="18" spans="1:34" x14ac:dyDescent="0.2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"/>
      <c r="AG18" s="4"/>
      <c r="AH18" s="4"/>
    </row>
    <row r="19" spans="1:34" x14ac:dyDescent="0.2">
      <c r="A19" s="5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"/>
      <c r="AG19" s="4"/>
      <c r="AH19" s="4"/>
    </row>
    <row r="20" spans="1:34" x14ac:dyDescent="0.2">
      <c r="A20" s="25" t="s">
        <v>113</v>
      </c>
      <c r="B20" s="3">
        <f>SUM('Landgericht Erstinstanz'!B36*'Landgericht Erstinstanz'!$B$8/$B$8,'Landgericht Berufung'!B36*'Landgericht Berufung'!$B$8/$B$8)</f>
        <v>0</v>
      </c>
      <c r="C20" s="3">
        <f>SUM('Landgericht Erstinstanz'!C36*'Landgericht Erstinstanz'!$B$8/$B$8,'Landgericht Berufung'!C36*'Landgericht Berufung'!$B$8/$B$8)</f>
        <v>0</v>
      </c>
      <c r="D20" s="3">
        <f>SUM('Landgericht Erstinstanz'!D36*'Landgericht Erstinstanz'!$B$8/$B$8,'Landgericht Berufung'!D36*'Landgericht Berufung'!$B$8/$B$8)</f>
        <v>0</v>
      </c>
      <c r="E20" s="3">
        <f>SUM('Landgericht Erstinstanz'!E36*'Landgericht Erstinstanz'!$B$8/$B$8,'Landgericht Berufung'!E36*'Landgericht Berufung'!$B$8/$B$8)</f>
        <v>0</v>
      </c>
      <c r="F20" s="3">
        <f>SUM('Landgericht Erstinstanz'!F36*'Landgericht Erstinstanz'!$B$8/$B$8,'Landgericht Berufung'!F36*'Landgericht Berufung'!$B$8/$B$8)</f>
        <v>0</v>
      </c>
      <c r="G20" s="3">
        <f>SUM('Landgericht Erstinstanz'!G36*'Landgericht Erstinstanz'!$B$8/$B$8,'Landgericht Berufung'!G36*'Landgericht Berufung'!$B$8/$B$8)</f>
        <v>0</v>
      </c>
      <c r="H20" s="3">
        <f>SUM('Landgericht Erstinstanz'!H36*'Landgericht Erstinstanz'!$B$8/$B$8,'Landgericht Berufung'!H36*'Landgericht Berufung'!$B$8/$B$8)</f>
        <v>0</v>
      </c>
      <c r="I20" s="3">
        <f>SUM('Landgericht Erstinstanz'!I36*'Landgericht Erstinstanz'!$B$8/$B$8,'Landgericht Berufung'!I36*'Landgericht Berufung'!$B$8/$B$8)</f>
        <v>0</v>
      </c>
      <c r="J20" s="3">
        <f>SUM('Landgericht Erstinstanz'!J36*'Landgericht Erstinstanz'!$B$8/$B$8,'Landgericht Berufung'!J36*'Landgericht Berufung'!$B$8/$B$8)</f>
        <v>0</v>
      </c>
      <c r="K20" s="3">
        <f>SUM('Landgericht Erstinstanz'!K36*'Landgericht Erstinstanz'!$B$8/$B$8,'Landgericht Berufung'!K36*'Landgericht Berufung'!$B$8/$B$8)</f>
        <v>0</v>
      </c>
      <c r="L20" s="3">
        <f>SUM('Landgericht Erstinstanz'!L36*'Landgericht Erstinstanz'!$B$8/$B$8,'Landgericht Berufung'!L36*'Landgericht Berufung'!$B$8/$B$8)</f>
        <v>0</v>
      </c>
      <c r="M20" s="3">
        <f>SUM('Landgericht Erstinstanz'!M36*'Landgericht Erstinstanz'!$B$8/$B$8,'Landgericht Berufung'!M36*'Landgericht Berufung'!$B$8/$B$8)</f>
        <v>0</v>
      </c>
      <c r="N20" s="3">
        <f>SUM('Landgericht Erstinstanz'!N36*'Landgericht Erstinstanz'!$B$8/$B$8,'Landgericht Berufung'!N36*'Landgericht Berufung'!$B$8/$B$8)</f>
        <v>0</v>
      </c>
      <c r="O20" s="3">
        <f>SUM('Landgericht Erstinstanz'!O36*'Landgericht Erstinstanz'!$B$8/$B$8,'Landgericht Berufung'!O36*'Landgericht Berufung'!$B$8/$B$8)</f>
        <v>0</v>
      </c>
      <c r="P20" s="3">
        <f>SUM('Landgericht Erstinstanz'!P36*'Landgericht Erstinstanz'!$B$8/$B$8,'Landgericht Berufung'!P36*'Landgericht Berufung'!$B$8/$B$8)</f>
        <v>0</v>
      </c>
      <c r="Q20" s="3">
        <f>SUM('Landgericht Erstinstanz'!Q36*'Landgericht Erstinstanz'!$B$8/$B$8,'Landgericht Berufung'!Q36*'Landgericht Berufung'!$B$8/$B$8)</f>
        <v>0</v>
      </c>
      <c r="R20" s="3">
        <f>SUM('Landgericht Erstinstanz'!R36*'Landgericht Erstinstanz'!$B$8/$B$8,'Landgericht Berufung'!R36*'Landgericht Berufung'!$B$8/$B$8)</f>
        <v>0</v>
      </c>
      <c r="S20" s="3">
        <f>SUM('Landgericht Erstinstanz'!S36*'Landgericht Erstinstanz'!$B$8/$B$8,'Landgericht Berufung'!S36*'Landgericht Berufung'!$B$8/$B$8)</f>
        <v>0</v>
      </c>
      <c r="T20" s="3">
        <f>SUM('Landgericht Erstinstanz'!T36*'Landgericht Erstinstanz'!$B$8/$B$8,'Landgericht Berufung'!T36*'Landgericht Berufung'!$B$8/$B$8)</f>
        <v>0</v>
      </c>
      <c r="U20" s="3">
        <f>SUM('Landgericht Erstinstanz'!U36*'Landgericht Erstinstanz'!$B$8/$B$8,'Landgericht Berufung'!U36*'Landgericht Berufung'!$B$8/$B$8)</f>
        <v>0</v>
      </c>
      <c r="V20" s="3">
        <f>SUM('Landgericht Erstinstanz'!V36*'Landgericht Erstinstanz'!$B$8/$B$8,'Landgericht Berufung'!V36*'Landgericht Berufung'!$B$8/$B$8)</f>
        <v>0</v>
      </c>
      <c r="W20" s="3">
        <f>SUM('Landgericht Erstinstanz'!W36*'Landgericht Erstinstanz'!$B$8/$B$8,'Landgericht Berufung'!W36*'Landgericht Berufung'!$B$8/$B$8)</f>
        <v>0</v>
      </c>
      <c r="X20" s="3">
        <f>SUM('Landgericht Erstinstanz'!X36*'Landgericht Erstinstanz'!$B$8/$B$8,'Landgericht Berufung'!X36*'Landgericht Berufung'!$B$8/$B$8)</f>
        <v>0</v>
      </c>
      <c r="Y20" s="3">
        <f>SUM('Landgericht Erstinstanz'!Y36*'Landgericht Erstinstanz'!$B$8/$B$8,'Landgericht Berufung'!Y36*'Landgericht Berufung'!$B$8/$B$8)</f>
        <v>0</v>
      </c>
      <c r="Z20" s="3">
        <f>SUM('Landgericht Erstinstanz'!Z36*'Landgericht Erstinstanz'!$B$8/$B$8,'Landgericht Berufung'!Z36*'Landgericht Berufung'!$B$8/$B$8)</f>
        <v>0</v>
      </c>
      <c r="AA20" s="3">
        <f>SUM('Landgericht Erstinstanz'!AA36*'Landgericht Erstinstanz'!$B$8/$B$8,'Landgericht Berufung'!AA36*'Landgericht Berufung'!$B$8/$B$8)</f>
        <v>0</v>
      </c>
      <c r="AB20" s="3">
        <f>SUM('Landgericht Erstinstanz'!AB36*'Landgericht Erstinstanz'!$B$8/$B$8,'Landgericht Berufung'!AB36*'Landgericht Berufung'!$B$8/$B$8)</f>
        <v>0</v>
      </c>
      <c r="AC20" s="3">
        <f>SUM('Landgericht Erstinstanz'!AC36*'Landgericht Erstinstanz'!$B$8/$B$8,'Landgericht Berufung'!AC36*'Landgericht Berufung'!$B$8/$B$8)</f>
        <v>0</v>
      </c>
      <c r="AD20" s="3">
        <f>SUM('Landgericht Erstinstanz'!AD36*'Landgericht Erstinstanz'!$B$8/$B$8,'Landgericht Berufung'!AD36*'Landgericht Berufung'!$B$8/$B$8)</f>
        <v>0</v>
      </c>
      <c r="AE20" s="3">
        <f>SUM('Landgericht Erstinstanz'!AE36*'Landgericht Erstinstanz'!$B$8/$B$8,'Landgericht Berufung'!AE36*'Landgericht Berufung'!$B$8/$B$8)</f>
        <v>0</v>
      </c>
      <c r="AF20" s="4"/>
      <c r="AG20" s="4"/>
      <c r="AH20" s="4"/>
    </row>
    <row r="21" spans="1:34" x14ac:dyDescent="0.2">
      <c r="A21" s="25" t="s">
        <v>114</v>
      </c>
      <c r="B21" s="3">
        <f>SUM('Landgericht Erstinstanz'!B37*'Landgericht Erstinstanz'!$B$8/$B$8,'Landgericht Berufung'!B37*'Landgericht Berufung'!$B$8/$B$8)</f>
        <v>0</v>
      </c>
      <c r="C21" s="3">
        <f>SUM('Landgericht Erstinstanz'!C37*'Landgericht Erstinstanz'!$B$8/$B$8,'Landgericht Berufung'!C37*'Landgericht Berufung'!$B$8/$B$8)</f>
        <v>0</v>
      </c>
      <c r="D21" s="3">
        <f>SUM('Landgericht Erstinstanz'!D37*'Landgericht Erstinstanz'!$B$8/$B$8,'Landgericht Berufung'!D37*'Landgericht Berufung'!$B$8/$B$8)</f>
        <v>0</v>
      </c>
      <c r="E21" s="3">
        <f>SUM('Landgericht Erstinstanz'!E37*'Landgericht Erstinstanz'!$B$8/$B$8,'Landgericht Berufung'!E37*'Landgericht Berufung'!$B$8/$B$8)</f>
        <v>0</v>
      </c>
      <c r="F21" s="3">
        <f>SUM('Landgericht Erstinstanz'!F37*'Landgericht Erstinstanz'!$B$8/$B$8,'Landgericht Berufung'!F37*'Landgericht Berufung'!$B$8/$B$8)</f>
        <v>0</v>
      </c>
      <c r="G21" s="3">
        <f>SUM('Landgericht Erstinstanz'!G37*'Landgericht Erstinstanz'!$B$8/$B$8,'Landgericht Berufung'!G37*'Landgericht Berufung'!$B$8/$B$8)</f>
        <v>0</v>
      </c>
      <c r="H21" s="3">
        <f>SUM('Landgericht Erstinstanz'!H37*'Landgericht Erstinstanz'!$B$8/$B$8,'Landgericht Berufung'!H37*'Landgericht Berufung'!$B$8/$B$8)</f>
        <v>0</v>
      </c>
      <c r="I21" s="3">
        <f>SUM('Landgericht Erstinstanz'!I37*'Landgericht Erstinstanz'!$B$8/$B$8,'Landgericht Berufung'!I37*'Landgericht Berufung'!$B$8/$B$8)</f>
        <v>0</v>
      </c>
      <c r="J21" s="3">
        <f>SUM('Landgericht Erstinstanz'!J37*'Landgericht Erstinstanz'!$B$8/$B$8,'Landgericht Berufung'!J37*'Landgericht Berufung'!$B$8/$B$8)</f>
        <v>0</v>
      </c>
      <c r="K21" s="3">
        <f>SUM('Landgericht Erstinstanz'!K37*'Landgericht Erstinstanz'!$B$8/$B$8,'Landgericht Berufung'!K37*'Landgericht Berufung'!$B$8/$B$8)</f>
        <v>0</v>
      </c>
      <c r="L21" s="3">
        <f>SUM('Landgericht Erstinstanz'!L37*'Landgericht Erstinstanz'!$B$8/$B$8,'Landgericht Berufung'!L37*'Landgericht Berufung'!$B$8/$B$8)</f>
        <v>0</v>
      </c>
      <c r="M21" s="3">
        <f>SUM('Landgericht Erstinstanz'!M37*'Landgericht Erstinstanz'!$B$8/$B$8,'Landgericht Berufung'!M37*'Landgericht Berufung'!$B$8/$B$8)</f>
        <v>0</v>
      </c>
      <c r="N21" s="3">
        <f>SUM('Landgericht Erstinstanz'!N37*'Landgericht Erstinstanz'!$B$8/$B$8,'Landgericht Berufung'!N37*'Landgericht Berufung'!$B$8/$B$8)</f>
        <v>0</v>
      </c>
      <c r="O21" s="3">
        <f>SUM('Landgericht Erstinstanz'!O37*'Landgericht Erstinstanz'!$B$8/$B$8,'Landgericht Berufung'!O37*'Landgericht Berufung'!$B$8/$B$8)</f>
        <v>0</v>
      </c>
      <c r="P21" s="3">
        <f>SUM('Landgericht Erstinstanz'!P37*'Landgericht Erstinstanz'!$B$8/$B$8,'Landgericht Berufung'!P37*'Landgericht Berufung'!$B$8/$B$8)</f>
        <v>0</v>
      </c>
      <c r="Q21" s="3">
        <f>SUM('Landgericht Erstinstanz'!Q37*'Landgericht Erstinstanz'!$B$8/$B$8,'Landgericht Berufung'!Q37*'Landgericht Berufung'!$B$8/$B$8)</f>
        <v>0</v>
      </c>
      <c r="R21" s="3">
        <f>SUM('Landgericht Erstinstanz'!R37*'Landgericht Erstinstanz'!$B$8/$B$8,'Landgericht Berufung'!R37*'Landgericht Berufung'!$B$8/$B$8)</f>
        <v>0</v>
      </c>
      <c r="S21" s="3">
        <f>SUM('Landgericht Erstinstanz'!S37*'Landgericht Erstinstanz'!$B$8/$B$8,'Landgericht Berufung'!S37*'Landgericht Berufung'!$B$8/$B$8)</f>
        <v>0</v>
      </c>
      <c r="T21" s="3">
        <f>SUM('Landgericht Erstinstanz'!T37*'Landgericht Erstinstanz'!$B$8/$B$8,'Landgericht Berufung'!T37*'Landgericht Berufung'!$B$8/$B$8)</f>
        <v>0</v>
      </c>
      <c r="U21" s="3">
        <f>SUM('Landgericht Erstinstanz'!U37*'Landgericht Erstinstanz'!$B$8/$B$8,'Landgericht Berufung'!U37*'Landgericht Berufung'!$B$8/$B$8)</f>
        <v>0</v>
      </c>
      <c r="V21" s="3">
        <f>SUM('Landgericht Erstinstanz'!V37*'Landgericht Erstinstanz'!$B$8/$B$8,'Landgericht Berufung'!V37*'Landgericht Berufung'!$B$8/$B$8)</f>
        <v>0</v>
      </c>
      <c r="W21" s="3">
        <f>SUM('Landgericht Erstinstanz'!W37*'Landgericht Erstinstanz'!$B$8/$B$8,'Landgericht Berufung'!W37*'Landgericht Berufung'!$B$8/$B$8)</f>
        <v>0</v>
      </c>
      <c r="X21" s="3">
        <f>SUM('Landgericht Erstinstanz'!X37*'Landgericht Erstinstanz'!$B$8/$B$8,'Landgericht Berufung'!X37*'Landgericht Berufung'!$B$8/$B$8)</f>
        <v>0</v>
      </c>
      <c r="Y21" s="3">
        <f>SUM('Landgericht Erstinstanz'!Y37*'Landgericht Erstinstanz'!$B$8/$B$8,'Landgericht Berufung'!Y37*'Landgericht Berufung'!$B$8/$B$8)</f>
        <v>0</v>
      </c>
      <c r="Z21" s="3">
        <f>SUM('Landgericht Erstinstanz'!Z37*'Landgericht Erstinstanz'!$B$8/$B$8,'Landgericht Berufung'!Z37*'Landgericht Berufung'!$B$8/$B$8)</f>
        <v>0</v>
      </c>
      <c r="AA21" s="3">
        <f>SUM('Landgericht Erstinstanz'!AA37*'Landgericht Erstinstanz'!$B$8/$B$8,'Landgericht Berufung'!AA37*'Landgericht Berufung'!$B$8/$B$8)</f>
        <v>0</v>
      </c>
      <c r="AB21" s="3">
        <f>SUM('Landgericht Erstinstanz'!AB37*'Landgericht Erstinstanz'!$B$8/$B$8,'Landgericht Berufung'!AB37*'Landgericht Berufung'!$B$8/$B$8)</f>
        <v>0</v>
      </c>
      <c r="AC21" s="3">
        <f>SUM('Landgericht Erstinstanz'!AC37*'Landgericht Erstinstanz'!$B$8/$B$8,'Landgericht Berufung'!AC37*'Landgericht Berufung'!$B$8/$B$8)</f>
        <v>0</v>
      </c>
      <c r="AD21" s="3">
        <f>SUM('Landgericht Erstinstanz'!AD37*'Landgericht Erstinstanz'!$B$8/$B$8,'Landgericht Berufung'!AD37*'Landgericht Berufung'!$B$8/$B$8)</f>
        <v>0</v>
      </c>
      <c r="AE21" s="3">
        <f>SUM('Landgericht Erstinstanz'!AE37*'Landgericht Erstinstanz'!$B$8/$B$8,'Landgericht Berufung'!AE37*'Landgericht Berufung'!$B$8/$B$8)</f>
        <v>0</v>
      </c>
      <c r="AF21" s="4"/>
      <c r="AG21" s="4"/>
      <c r="AH21" s="4"/>
    </row>
    <row r="22" spans="1:34" x14ac:dyDescent="0.2">
      <c r="A22" s="25" t="s">
        <v>115</v>
      </c>
      <c r="B22" s="3">
        <f>SUM('Landgericht Erstinstanz'!B38*'Landgericht Erstinstanz'!$B$8/$B$8,'Landgericht Berufung'!B38*'Landgericht Berufung'!$B$8/$B$8)</f>
        <v>0</v>
      </c>
      <c r="C22" s="3">
        <f>SUM('Landgericht Erstinstanz'!C38*'Landgericht Erstinstanz'!$B$8/$B$8,'Landgericht Berufung'!C38*'Landgericht Berufung'!$B$8/$B$8)</f>
        <v>0</v>
      </c>
      <c r="D22" s="3">
        <f>SUM('Landgericht Erstinstanz'!D38*'Landgericht Erstinstanz'!$B$8/$B$8,'Landgericht Berufung'!D38*'Landgericht Berufung'!$B$8/$B$8)</f>
        <v>0</v>
      </c>
      <c r="E22" s="3">
        <f>SUM('Landgericht Erstinstanz'!E38*'Landgericht Erstinstanz'!$B$8/$B$8,'Landgericht Berufung'!E38*'Landgericht Berufung'!$B$8/$B$8)</f>
        <v>0</v>
      </c>
      <c r="F22" s="3">
        <f>SUM('Landgericht Erstinstanz'!F38*'Landgericht Erstinstanz'!$B$8/$B$8,'Landgericht Berufung'!F38*'Landgericht Berufung'!$B$8/$B$8)</f>
        <v>0</v>
      </c>
      <c r="G22" s="3">
        <f>SUM('Landgericht Erstinstanz'!G38*'Landgericht Erstinstanz'!$B$8/$B$8,'Landgericht Berufung'!G38*'Landgericht Berufung'!$B$8/$B$8)</f>
        <v>0</v>
      </c>
      <c r="H22" s="3">
        <f>SUM('Landgericht Erstinstanz'!H38*'Landgericht Erstinstanz'!$B$8/$B$8,'Landgericht Berufung'!H38*'Landgericht Berufung'!$B$8/$B$8)</f>
        <v>0</v>
      </c>
      <c r="I22" s="3">
        <f>SUM('Landgericht Erstinstanz'!I38*'Landgericht Erstinstanz'!$B$8/$B$8,'Landgericht Berufung'!I38*'Landgericht Berufung'!$B$8/$B$8)</f>
        <v>0</v>
      </c>
      <c r="J22" s="3">
        <f>SUM('Landgericht Erstinstanz'!J38*'Landgericht Erstinstanz'!$B$8/$B$8,'Landgericht Berufung'!J38*'Landgericht Berufung'!$B$8/$B$8)</f>
        <v>0</v>
      </c>
      <c r="K22" s="3">
        <f>SUM('Landgericht Erstinstanz'!K38*'Landgericht Erstinstanz'!$B$8/$B$8,'Landgericht Berufung'!K38*'Landgericht Berufung'!$B$8/$B$8)</f>
        <v>0</v>
      </c>
      <c r="L22" s="3">
        <f>SUM('Landgericht Erstinstanz'!L38*'Landgericht Erstinstanz'!$B$8/$B$8,'Landgericht Berufung'!L38*'Landgericht Berufung'!$B$8/$B$8)</f>
        <v>0</v>
      </c>
      <c r="M22" s="3">
        <f>SUM('Landgericht Erstinstanz'!M38*'Landgericht Erstinstanz'!$B$8/$B$8,'Landgericht Berufung'!M38*'Landgericht Berufung'!$B$8/$B$8)</f>
        <v>0</v>
      </c>
      <c r="N22" s="3">
        <f>SUM('Landgericht Erstinstanz'!N38*'Landgericht Erstinstanz'!$B$8/$B$8,'Landgericht Berufung'!N38*'Landgericht Berufung'!$B$8/$B$8)</f>
        <v>0</v>
      </c>
      <c r="O22" s="3">
        <f>SUM('Landgericht Erstinstanz'!O38*'Landgericht Erstinstanz'!$B$8/$B$8,'Landgericht Berufung'!O38*'Landgericht Berufung'!$B$8/$B$8)</f>
        <v>0</v>
      </c>
      <c r="P22" s="3">
        <f>SUM('Landgericht Erstinstanz'!P38*'Landgericht Erstinstanz'!$B$8/$B$8,'Landgericht Berufung'!P38*'Landgericht Berufung'!$B$8/$B$8)</f>
        <v>0</v>
      </c>
      <c r="Q22" s="3">
        <f>SUM('Landgericht Erstinstanz'!Q38*'Landgericht Erstinstanz'!$B$8/$B$8,'Landgericht Berufung'!Q38*'Landgericht Berufung'!$B$8/$B$8)</f>
        <v>0</v>
      </c>
      <c r="R22" s="3">
        <f>SUM('Landgericht Erstinstanz'!R38*'Landgericht Erstinstanz'!$B$8/$B$8,'Landgericht Berufung'!R38*'Landgericht Berufung'!$B$8/$B$8)</f>
        <v>0</v>
      </c>
      <c r="S22" s="3">
        <f>SUM('Landgericht Erstinstanz'!S38*'Landgericht Erstinstanz'!$B$8/$B$8,'Landgericht Berufung'!S38*'Landgericht Berufung'!$B$8/$B$8)</f>
        <v>0</v>
      </c>
      <c r="T22" s="3">
        <f>SUM('Landgericht Erstinstanz'!T38*'Landgericht Erstinstanz'!$B$8/$B$8,'Landgericht Berufung'!T38*'Landgericht Berufung'!$B$8/$B$8)</f>
        <v>0</v>
      </c>
      <c r="U22" s="3">
        <f>SUM('Landgericht Erstinstanz'!U38*'Landgericht Erstinstanz'!$B$8/$B$8,'Landgericht Berufung'!U38*'Landgericht Berufung'!$B$8/$B$8)</f>
        <v>0</v>
      </c>
      <c r="V22" s="3">
        <f>SUM('Landgericht Erstinstanz'!V38*'Landgericht Erstinstanz'!$B$8/$B$8,'Landgericht Berufung'!V38*'Landgericht Berufung'!$B$8/$B$8)</f>
        <v>0</v>
      </c>
      <c r="W22" s="3">
        <f>SUM('Landgericht Erstinstanz'!W38*'Landgericht Erstinstanz'!$B$8/$B$8,'Landgericht Berufung'!W38*'Landgericht Berufung'!$B$8/$B$8)</f>
        <v>0</v>
      </c>
      <c r="X22" s="3">
        <f>SUM('Landgericht Erstinstanz'!X38*'Landgericht Erstinstanz'!$B$8/$B$8,'Landgericht Berufung'!X38*'Landgericht Berufung'!$B$8/$B$8)</f>
        <v>0</v>
      </c>
      <c r="Y22" s="3">
        <f>SUM('Landgericht Erstinstanz'!Y38*'Landgericht Erstinstanz'!$B$8/$B$8,'Landgericht Berufung'!Y38*'Landgericht Berufung'!$B$8/$B$8)</f>
        <v>0</v>
      </c>
      <c r="Z22" s="3">
        <f>SUM('Landgericht Erstinstanz'!Z38*'Landgericht Erstinstanz'!$B$8/$B$8,'Landgericht Berufung'!Z38*'Landgericht Berufung'!$B$8/$B$8)</f>
        <v>0</v>
      </c>
      <c r="AA22" s="3">
        <f>SUM('Landgericht Erstinstanz'!AA38*'Landgericht Erstinstanz'!$B$8/$B$8,'Landgericht Berufung'!AA38*'Landgericht Berufung'!$B$8/$B$8)</f>
        <v>0</v>
      </c>
      <c r="AB22" s="3">
        <f>SUM('Landgericht Erstinstanz'!AB38*'Landgericht Erstinstanz'!$B$8/$B$8,'Landgericht Berufung'!AB38*'Landgericht Berufung'!$B$8/$B$8)</f>
        <v>0</v>
      </c>
      <c r="AC22" s="3">
        <f>SUM('Landgericht Erstinstanz'!AC38*'Landgericht Erstinstanz'!$B$8/$B$8,'Landgericht Berufung'!AC38*'Landgericht Berufung'!$B$8/$B$8)</f>
        <v>0</v>
      </c>
      <c r="AD22" s="3">
        <f>SUM('Landgericht Erstinstanz'!AD38*'Landgericht Erstinstanz'!$B$8/$B$8,'Landgericht Berufung'!AD38*'Landgericht Berufung'!$B$8/$B$8)</f>
        <v>0</v>
      </c>
      <c r="AE22" s="3">
        <f>SUM('Landgericht Erstinstanz'!AE38*'Landgericht Erstinstanz'!$B$8/$B$8,'Landgericht Berufung'!AE38*'Landgericht Berufung'!$B$8/$B$8)</f>
        <v>0</v>
      </c>
      <c r="AF22" s="4"/>
      <c r="AG22" s="4"/>
      <c r="AH22" s="4"/>
    </row>
    <row r="23" spans="1:34" x14ac:dyDescent="0.2">
      <c r="A23" s="25" t="s">
        <v>116</v>
      </c>
      <c r="B23" s="3">
        <f>SUM('Landgericht Erstinstanz'!B39*'Landgericht Erstinstanz'!$B$8/$B$8,'Landgericht Berufung'!B39*'Landgericht Berufung'!$B$8/$B$8)</f>
        <v>0</v>
      </c>
      <c r="C23" s="3">
        <f>SUM('Landgericht Erstinstanz'!C39*'Landgericht Erstinstanz'!$B$8/$B$8,'Landgericht Berufung'!C39*'Landgericht Berufung'!$B$8/$B$8)</f>
        <v>0</v>
      </c>
      <c r="D23" s="3">
        <f>SUM('Landgericht Erstinstanz'!D39*'Landgericht Erstinstanz'!$B$8/$B$8,'Landgericht Berufung'!D39*'Landgericht Berufung'!$B$8/$B$8)</f>
        <v>0</v>
      </c>
      <c r="E23" s="3">
        <f>SUM('Landgericht Erstinstanz'!E39*'Landgericht Erstinstanz'!$B$8/$B$8,'Landgericht Berufung'!E39*'Landgericht Berufung'!$B$8/$B$8)</f>
        <v>0</v>
      </c>
      <c r="F23" s="3">
        <f>SUM('Landgericht Erstinstanz'!F39*'Landgericht Erstinstanz'!$B$8/$B$8,'Landgericht Berufung'!F39*'Landgericht Berufung'!$B$8/$B$8)</f>
        <v>0</v>
      </c>
      <c r="G23" s="3">
        <f>SUM('Landgericht Erstinstanz'!G39*'Landgericht Erstinstanz'!$B$8/$B$8,'Landgericht Berufung'!G39*'Landgericht Berufung'!$B$8/$B$8)</f>
        <v>0</v>
      </c>
      <c r="H23" s="3">
        <f>SUM('Landgericht Erstinstanz'!H39*'Landgericht Erstinstanz'!$B$8/$B$8,'Landgericht Berufung'!H39*'Landgericht Berufung'!$B$8/$B$8)</f>
        <v>0</v>
      </c>
      <c r="I23" s="3">
        <f>SUM('Landgericht Erstinstanz'!I39*'Landgericht Erstinstanz'!$B$8/$B$8,'Landgericht Berufung'!I39*'Landgericht Berufung'!$B$8/$B$8)</f>
        <v>0</v>
      </c>
      <c r="J23" s="3">
        <f>SUM('Landgericht Erstinstanz'!J39*'Landgericht Erstinstanz'!$B$8/$B$8,'Landgericht Berufung'!J39*'Landgericht Berufung'!$B$8/$B$8)</f>
        <v>0</v>
      </c>
      <c r="K23" s="3">
        <f>SUM('Landgericht Erstinstanz'!K39*'Landgericht Erstinstanz'!$B$8/$B$8,'Landgericht Berufung'!K39*'Landgericht Berufung'!$B$8/$B$8)</f>
        <v>0</v>
      </c>
      <c r="L23" s="3">
        <f>SUM('Landgericht Erstinstanz'!L39*'Landgericht Erstinstanz'!$B$8/$B$8,'Landgericht Berufung'!L39*'Landgericht Berufung'!$B$8/$B$8)</f>
        <v>0</v>
      </c>
      <c r="M23" s="3">
        <f>SUM('Landgericht Erstinstanz'!M39*'Landgericht Erstinstanz'!$B$8/$B$8,'Landgericht Berufung'!M39*'Landgericht Berufung'!$B$8/$B$8)</f>
        <v>0</v>
      </c>
      <c r="N23" s="3">
        <f>SUM('Landgericht Erstinstanz'!N39*'Landgericht Erstinstanz'!$B$8/$B$8,'Landgericht Berufung'!N39*'Landgericht Berufung'!$B$8/$B$8)</f>
        <v>0</v>
      </c>
      <c r="O23" s="3">
        <f>SUM('Landgericht Erstinstanz'!O39*'Landgericht Erstinstanz'!$B$8/$B$8,'Landgericht Berufung'!O39*'Landgericht Berufung'!$B$8/$B$8)</f>
        <v>0</v>
      </c>
      <c r="P23" s="3">
        <f>SUM('Landgericht Erstinstanz'!P39*'Landgericht Erstinstanz'!$B$8/$B$8,'Landgericht Berufung'!P39*'Landgericht Berufung'!$B$8/$B$8)</f>
        <v>0</v>
      </c>
      <c r="Q23" s="3">
        <f>SUM('Landgericht Erstinstanz'!Q39*'Landgericht Erstinstanz'!$B$8/$B$8,'Landgericht Berufung'!Q39*'Landgericht Berufung'!$B$8/$B$8)</f>
        <v>0</v>
      </c>
      <c r="R23" s="3">
        <f>SUM('Landgericht Erstinstanz'!R39*'Landgericht Erstinstanz'!$B$8/$B$8,'Landgericht Berufung'!R39*'Landgericht Berufung'!$B$8/$B$8)</f>
        <v>0</v>
      </c>
      <c r="S23" s="3">
        <f>SUM('Landgericht Erstinstanz'!S39*'Landgericht Erstinstanz'!$B$8/$B$8,'Landgericht Berufung'!S39*'Landgericht Berufung'!$B$8/$B$8)</f>
        <v>0</v>
      </c>
      <c r="T23" s="3">
        <f>SUM('Landgericht Erstinstanz'!T39*'Landgericht Erstinstanz'!$B$8/$B$8,'Landgericht Berufung'!T39*'Landgericht Berufung'!$B$8/$B$8)</f>
        <v>0</v>
      </c>
      <c r="U23" s="3">
        <f>SUM('Landgericht Erstinstanz'!U39*'Landgericht Erstinstanz'!$B$8/$B$8,'Landgericht Berufung'!U39*'Landgericht Berufung'!$B$8/$B$8)</f>
        <v>0</v>
      </c>
      <c r="V23" s="3">
        <f>SUM('Landgericht Erstinstanz'!V39*'Landgericht Erstinstanz'!$B$8/$B$8,'Landgericht Berufung'!V39*'Landgericht Berufung'!$B$8/$B$8)</f>
        <v>0</v>
      </c>
      <c r="W23" s="3">
        <f>SUM('Landgericht Erstinstanz'!W39*'Landgericht Erstinstanz'!$B$8/$B$8,'Landgericht Berufung'!W39*'Landgericht Berufung'!$B$8/$B$8)</f>
        <v>0</v>
      </c>
      <c r="X23" s="3">
        <f>SUM('Landgericht Erstinstanz'!X39*'Landgericht Erstinstanz'!$B$8/$B$8,'Landgericht Berufung'!X39*'Landgericht Berufung'!$B$8/$B$8)</f>
        <v>0</v>
      </c>
      <c r="Y23" s="3">
        <f>SUM('Landgericht Erstinstanz'!Y39*'Landgericht Erstinstanz'!$B$8/$B$8,'Landgericht Berufung'!Y39*'Landgericht Berufung'!$B$8/$B$8)</f>
        <v>0</v>
      </c>
      <c r="Z23" s="3">
        <f>SUM('Landgericht Erstinstanz'!Z39*'Landgericht Erstinstanz'!$B$8/$B$8,'Landgericht Berufung'!Z39*'Landgericht Berufung'!$B$8/$B$8)</f>
        <v>0</v>
      </c>
      <c r="AA23" s="3">
        <f>SUM('Landgericht Erstinstanz'!AA39*'Landgericht Erstinstanz'!$B$8/$B$8,'Landgericht Berufung'!AA39*'Landgericht Berufung'!$B$8/$B$8)</f>
        <v>0</v>
      </c>
      <c r="AB23" s="3">
        <f>SUM('Landgericht Erstinstanz'!AB39*'Landgericht Erstinstanz'!$B$8/$B$8,'Landgericht Berufung'!AB39*'Landgericht Berufung'!$B$8/$B$8)</f>
        <v>0</v>
      </c>
      <c r="AC23" s="3">
        <f>SUM('Landgericht Erstinstanz'!AC39*'Landgericht Erstinstanz'!$B$8/$B$8,'Landgericht Berufung'!AC39*'Landgericht Berufung'!$B$8/$B$8)</f>
        <v>0</v>
      </c>
      <c r="AD23" s="3">
        <f>SUM('Landgericht Erstinstanz'!AD39*'Landgericht Erstinstanz'!$B$8/$B$8,'Landgericht Berufung'!AD39*'Landgericht Berufung'!$B$8/$B$8)</f>
        <v>0</v>
      </c>
      <c r="AE23" s="3">
        <f>SUM('Landgericht Erstinstanz'!AE39*'Landgericht Erstinstanz'!$B$8/$B$8,'Landgericht Berufung'!AE39*'Landgericht Berufung'!$B$8/$B$8)</f>
        <v>0</v>
      </c>
      <c r="AF23" s="4"/>
      <c r="AG23" s="4"/>
      <c r="AH23" s="4"/>
    </row>
    <row r="24" spans="1:34" x14ac:dyDescent="0.2">
      <c r="A24" s="25" t="s">
        <v>117</v>
      </c>
      <c r="B24" s="3">
        <f>SUM('Landgericht Erstinstanz'!B40*'Landgericht Erstinstanz'!$B$8/$B$8,'Landgericht Berufung'!B40*'Landgericht Berufung'!$B$8/$B$8)</f>
        <v>0</v>
      </c>
      <c r="C24" s="3">
        <f>SUM('Landgericht Erstinstanz'!C40*'Landgericht Erstinstanz'!$B$8/$B$8,'Landgericht Berufung'!C40*'Landgericht Berufung'!$B$8/$B$8)</f>
        <v>0</v>
      </c>
      <c r="D24" s="3">
        <f>SUM('Landgericht Erstinstanz'!D40*'Landgericht Erstinstanz'!$B$8/$B$8,'Landgericht Berufung'!D40*'Landgericht Berufung'!$B$8/$B$8)</f>
        <v>0</v>
      </c>
      <c r="E24" s="3">
        <f>SUM('Landgericht Erstinstanz'!E40*'Landgericht Erstinstanz'!$B$8/$B$8,'Landgericht Berufung'!E40*'Landgericht Berufung'!$B$8/$B$8)</f>
        <v>0</v>
      </c>
      <c r="F24" s="3">
        <f>SUM('Landgericht Erstinstanz'!F40*'Landgericht Erstinstanz'!$B$8/$B$8,'Landgericht Berufung'!F40*'Landgericht Berufung'!$B$8/$B$8)</f>
        <v>0</v>
      </c>
      <c r="G24" s="3">
        <f>SUM('Landgericht Erstinstanz'!G40*'Landgericht Erstinstanz'!$B$8/$B$8,'Landgericht Berufung'!G40*'Landgericht Berufung'!$B$8/$B$8)</f>
        <v>0</v>
      </c>
      <c r="H24" s="3">
        <f>SUM('Landgericht Erstinstanz'!H40*'Landgericht Erstinstanz'!$B$8/$B$8,'Landgericht Berufung'!H40*'Landgericht Berufung'!$B$8/$B$8)</f>
        <v>0</v>
      </c>
      <c r="I24" s="3">
        <f>SUM('Landgericht Erstinstanz'!I40*'Landgericht Erstinstanz'!$B$8/$B$8,'Landgericht Berufung'!I40*'Landgericht Berufung'!$B$8/$B$8)</f>
        <v>0</v>
      </c>
      <c r="J24" s="3">
        <f>SUM('Landgericht Erstinstanz'!J40*'Landgericht Erstinstanz'!$B$8/$B$8,'Landgericht Berufung'!J40*'Landgericht Berufung'!$B$8/$B$8)</f>
        <v>0</v>
      </c>
      <c r="K24" s="3">
        <f>SUM('Landgericht Erstinstanz'!K40*'Landgericht Erstinstanz'!$B$8/$B$8,'Landgericht Berufung'!K40*'Landgericht Berufung'!$B$8/$B$8)</f>
        <v>0</v>
      </c>
      <c r="L24" s="3">
        <f>SUM('Landgericht Erstinstanz'!L40*'Landgericht Erstinstanz'!$B$8/$B$8,'Landgericht Berufung'!L40*'Landgericht Berufung'!$B$8/$B$8)</f>
        <v>0</v>
      </c>
      <c r="M24" s="3">
        <f>SUM('Landgericht Erstinstanz'!M40*'Landgericht Erstinstanz'!$B$8/$B$8,'Landgericht Berufung'!M40*'Landgericht Berufung'!$B$8/$B$8)</f>
        <v>0</v>
      </c>
      <c r="N24" s="3">
        <f>SUM('Landgericht Erstinstanz'!N40*'Landgericht Erstinstanz'!$B$8/$B$8,'Landgericht Berufung'!N40*'Landgericht Berufung'!$B$8/$B$8)</f>
        <v>0</v>
      </c>
      <c r="O24" s="3">
        <f>SUM('Landgericht Erstinstanz'!O40*'Landgericht Erstinstanz'!$B$8/$B$8,'Landgericht Berufung'!O40*'Landgericht Berufung'!$B$8/$B$8)</f>
        <v>0</v>
      </c>
      <c r="P24" s="3">
        <f>SUM('Landgericht Erstinstanz'!P40*'Landgericht Erstinstanz'!$B$8/$B$8,'Landgericht Berufung'!P40*'Landgericht Berufung'!$B$8/$B$8)</f>
        <v>0</v>
      </c>
      <c r="Q24" s="3">
        <f>SUM('Landgericht Erstinstanz'!Q40*'Landgericht Erstinstanz'!$B$8/$B$8,'Landgericht Berufung'!Q40*'Landgericht Berufung'!$B$8/$B$8)</f>
        <v>0</v>
      </c>
      <c r="R24" s="3">
        <f>SUM('Landgericht Erstinstanz'!R40*'Landgericht Erstinstanz'!$B$8/$B$8,'Landgericht Berufung'!R40*'Landgericht Berufung'!$B$8/$B$8)</f>
        <v>0</v>
      </c>
      <c r="S24" s="3">
        <f>SUM('Landgericht Erstinstanz'!S40*'Landgericht Erstinstanz'!$B$8/$B$8,'Landgericht Berufung'!S40*'Landgericht Berufung'!$B$8/$B$8)</f>
        <v>0</v>
      </c>
      <c r="T24" s="3">
        <f>SUM('Landgericht Erstinstanz'!T40*'Landgericht Erstinstanz'!$B$8/$B$8,'Landgericht Berufung'!T40*'Landgericht Berufung'!$B$8/$B$8)</f>
        <v>0</v>
      </c>
      <c r="U24" s="3">
        <f>SUM('Landgericht Erstinstanz'!U40*'Landgericht Erstinstanz'!$B$8/$B$8,'Landgericht Berufung'!U40*'Landgericht Berufung'!$B$8/$B$8)</f>
        <v>0</v>
      </c>
      <c r="V24" s="3">
        <f>SUM('Landgericht Erstinstanz'!V40*'Landgericht Erstinstanz'!$B$8/$B$8,'Landgericht Berufung'!V40*'Landgericht Berufung'!$B$8/$B$8)</f>
        <v>0</v>
      </c>
      <c r="W24" s="3">
        <f>SUM('Landgericht Erstinstanz'!W40*'Landgericht Erstinstanz'!$B$8/$B$8,'Landgericht Berufung'!W40*'Landgericht Berufung'!$B$8/$B$8)</f>
        <v>0</v>
      </c>
      <c r="X24" s="3">
        <f>SUM('Landgericht Erstinstanz'!X40*'Landgericht Erstinstanz'!$B$8/$B$8,'Landgericht Berufung'!X40*'Landgericht Berufung'!$B$8/$B$8)</f>
        <v>0</v>
      </c>
      <c r="Y24" s="3">
        <f>SUM('Landgericht Erstinstanz'!Y40*'Landgericht Erstinstanz'!$B$8/$B$8,'Landgericht Berufung'!Y40*'Landgericht Berufung'!$B$8/$B$8)</f>
        <v>0</v>
      </c>
      <c r="Z24" s="3">
        <f>SUM('Landgericht Erstinstanz'!Z40*'Landgericht Erstinstanz'!$B$8/$B$8,'Landgericht Berufung'!Z40*'Landgericht Berufung'!$B$8/$B$8)</f>
        <v>0</v>
      </c>
      <c r="AA24" s="3">
        <f>SUM('Landgericht Erstinstanz'!AA40*'Landgericht Erstinstanz'!$B$8/$B$8,'Landgericht Berufung'!AA40*'Landgericht Berufung'!$B$8/$B$8)</f>
        <v>0</v>
      </c>
      <c r="AB24" s="3">
        <f>SUM('Landgericht Erstinstanz'!AB40*'Landgericht Erstinstanz'!$B$8/$B$8,'Landgericht Berufung'!AB40*'Landgericht Berufung'!$B$8/$B$8)</f>
        <v>0</v>
      </c>
      <c r="AC24" s="3">
        <f>SUM('Landgericht Erstinstanz'!AC40*'Landgericht Erstinstanz'!$B$8/$B$8,'Landgericht Berufung'!AC40*'Landgericht Berufung'!$B$8/$B$8)</f>
        <v>0</v>
      </c>
      <c r="AD24" s="3">
        <f>SUM('Landgericht Erstinstanz'!AD40*'Landgericht Erstinstanz'!$B$8/$B$8,'Landgericht Berufung'!AD40*'Landgericht Berufung'!$B$8/$B$8)</f>
        <v>0</v>
      </c>
      <c r="AE24" s="3">
        <f>SUM('Landgericht Erstinstanz'!AE40*'Landgericht Erstinstanz'!$B$8/$B$8,'Landgericht Berufung'!AE40*'Landgericht Berufung'!$B$8/$B$8)</f>
        <v>0</v>
      </c>
      <c r="AF24" s="4"/>
      <c r="AG24" s="4"/>
      <c r="AH24" s="4"/>
    </row>
    <row r="25" spans="1:34" x14ac:dyDescent="0.2">
      <c r="A25" s="25" t="s">
        <v>118</v>
      </c>
      <c r="B25" s="3">
        <f>SUM('Landgericht Erstinstanz'!B41*'Landgericht Erstinstanz'!$B$8/$B$8,'Landgericht Berufung'!B41*'Landgericht Berufung'!$B$8/$B$8)</f>
        <v>0</v>
      </c>
      <c r="C25" s="3">
        <f>SUM('Landgericht Erstinstanz'!C41*'Landgericht Erstinstanz'!$B$8/$B$8,'Landgericht Berufung'!C41*'Landgericht Berufung'!$B$8/$B$8)</f>
        <v>0</v>
      </c>
      <c r="D25" s="3">
        <f>SUM('Landgericht Erstinstanz'!D41*'Landgericht Erstinstanz'!$B$8/$B$8,'Landgericht Berufung'!D41*'Landgericht Berufung'!$B$8/$B$8)</f>
        <v>0</v>
      </c>
      <c r="E25" s="3">
        <f>SUM('Landgericht Erstinstanz'!E41*'Landgericht Erstinstanz'!$B$8/$B$8,'Landgericht Berufung'!E41*'Landgericht Berufung'!$B$8/$B$8)</f>
        <v>0</v>
      </c>
      <c r="F25" s="3">
        <f>SUM('Landgericht Erstinstanz'!F41*'Landgericht Erstinstanz'!$B$8/$B$8,'Landgericht Berufung'!F41*'Landgericht Berufung'!$B$8/$B$8)</f>
        <v>0</v>
      </c>
      <c r="G25" s="3">
        <f>SUM('Landgericht Erstinstanz'!G41*'Landgericht Erstinstanz'!$B$8/$B$8,'Landgericht Berufung'!G41*'Landgericht Berufung'!$B$8/$B$8)</f>
        <v>0</v>
      </c>
      <c r="H25" s="3">
        <f>SUM('Landgericht Erstinstanz'!H41*'Landgericht Erstinstanz'!$B$8/$B$8,'Landgericht Berufung'!H41*'Landgericht Berufung'!$B$8/$B$8)</f>
        <v>0</v>
      </c>
      <c r="I25" s="3">
        <f>SUM('Landgericht Erstinstanz'!I41*'Landgericht Erstinstanz'!$B$8/$B$8,'Landgericht Berufung'!I41*'Landgericht Berufung'!$B$8/$B$8)</f>
        <v>0</v>
      </c>
      <c r="J25" s="3">
        <f>SUM('Landgericht Erstinstanz'!J41*'Landgericht Erstinstanz'!$B$8/$B$8,'Landgericht Berufung'!J41*'Landgericht Berufung'!$B$8/$B$8)</f>
        <v>0</v>
      </c>
      <c r="K25" s="3">
        <f>SUM('Landgericht Erstinstanz'!K41*'Landgericht Erstinstanz'!$B$8/$B$8,'Landgericht Berufung'!K41*'Landgericht Berufung'!$B$8/$B$8)</f>
        <v>0</v>
      </c>
      <c r="L25" s="3">
        <f>SUM('Landgericht Erstinstanz'!L41*'Landgericht Erstinstanz'!$B$8/$B$8,'Landgericht Berufung'!L41*'Landgericht Berufung'!$B$8/$B$8)</f>
        <v>0</v>
      </c>
      <c r="M25" s="3">
        <f>SUM('Landgericht Erstinstanz'!M41*'Landgericht Erstinstanz'!$B$8/$B$8,'Landgericht Berufung'!M41*'Landgericht Berufung'!$B$8/$B$8)</f>
        <v>0</v>
      </c>
      <c r="N25" s="3">
        <f>SUM('Landgericht Erstinstanz'!N41*'Landgericht Erstinstanz'!$B$8/$B$8,'Landgericht Berufung'!N41*'Landgericht Berufung'!$B$8/$B$8)</f>
        <v>0</v>
      </c>
      <c r="O25" s="3">
        <f>SUM('Landgericht Erstinstanz'!O41*'Landgericht Erstinstanz'!$B$8/$B$8,'Landgericht Berufung'!O41*'Landgericht Berufung'!$B$8/$B$8)</f>
        <v>0</v>
      </c>
      <c r="P25" s="3">
        <f>SUM('Landgericht Erstinstanz'!P41*'Landgericht Erstinstanz'!$B$8/$B$8,'Landgericht Berufung'!P41*'Landgericht Berufung'!$B$8/$B$8)</f>
        <v>0</v>
      </c>
      <c r="Q25" s="3">
        <f>SUM('Landgericht Erstinstanz'!Q41*'Landgericht Erstinstanz'!$B$8/$B$8,'Landgericht Berufung'!Q41*'Landgericht Berufung'!$B$8/$B$8)</f>
        <v>0</v>
      </c>
      <c r="R25" s="3">
        <f>SUM('Landgericht Erstinstanz'!R41*'Landgericht Erstinstanz'!$B$8/$B$8,'Landgericht Berufung'!R41*'Landgericht Berufung'!$B$8/$B$8)</f>
        <v>0</v>
      </c>
      <c r="S25" s="3">
        <f>SUM('Landgericht Erstinstanz'!S41*'Landgericht Erstinstanz'!$B$8/$B$8,'Landgericht Berufung'!S41*'Landgericht Berufung'!$B$8/$B$8)</f>
        <v>0</v>
      </c>
      <c r="T25" s="3">
        <f>SUM('Landgericht Erstinstanz'!T41*'Landgericht Erstinstanz'!$B$8/$B$8,'Landgericht Berufung'!T41*'Landgericht Berufung'!$B$8/$B$8)</f>
        <v>0</v>
      </c>
      <c r="U25" s="3">
        <f>SUM('Landgericht Erstinstanz'!U41*'Landgericht Erstinstanz'!$B$8/$B$8,'Landgericht Berufung'!U41*'Landgericht Berufung'!$B$8/$B$8)</f>
        <v>0</v>
      </c>
      <c r="V25" s="3">
        <f>SUM('Landgericht Erstinstanz'!V41*'Landgericht Erstinstanz'!$B$8/$B$8,'Landgericht Berufung'!V41*'Landgericht Berufung'!$B$8/$B$8)</f>
        <v>0</v>
      </c>
      <c r="W25" s="3">
        <f>SUM('Landgericht Erstinstanz'!W41*'Landgericht Erstinstanz'!$B$8/$B$8,'Landgericht Berufung'!W41*'Landgericht Berufung'!$B$8/$B$8)</f>
        <v>0</v>
      </c>
      <c r="X25" s="3">
        <f>SUM('Landgericht Erstinstanz'!X41*'Landgericht Erstinstanz'!$B$8/$B$8,'Landgericht Berufung'!X41*'Landgericht Berufung'!$B$8/$B$8)</f>
        <v>0</v>
      </c>
      <c r="Y25" s="3">
        <f>SUM('Landgericht Erstinstanz'!Y41*'Landgericht Erstinstanz'!$B$8/$B$8,'Landgericht Berufung'!Y41*'Landgericht Berufung'!$B$8/$B$8)</f>
        <v>0</v>
      </c>
      <c r="Z25" s="3">
        <f>SUM('Landgericht Erstinstanz'!Z41*'Landgericht Erstinstanz'!$B$8/$B$8,'Landgericht Berufung'!Z41*'Landgericht Berufung'!$B$8/$B$8)</f>
        <v>0</v>
      </c>
      <c r="AA25" s="3">
        <f>SUM('Landgericht Erstinstanz'!AA41*'Landgericht Erstinstanz'!$B$8/$B$8,'Landgericht Berufung'!AA41*'Landgericht Berufung'!$B$8/$B$8)</f>
        <v>0</v>
      </c>
      <c r="AB25" s="3">
        <f>SUM('Landgericht Erstinstanz'!AB41*'Landgericht Erstinstanz'!$B$8/$B$8,'Landgericht Berufung'!AB41*'Landgericht Berufung'!$B$8/$B$8)</f>
        <v>0</v>
      </c>
      <c r="AC25" s="3">
        <f>SUM('Landgericht Erstinstanz'!AC41*'Landgericht Erstinstanz'!$B$8/$B$8,'Landgericht Berufung'!AC41*'Landgericht Berufung'!$B$8/$B$8)</f>
        <v>0</v>
      </c>
      <c r="AD25" s="3">
        <f>SUM('Landgericht Erstinstanz'!AD41*'Landgericht Erstinstanz'!$B$8/$B$8,'Landgericht Berufung'!AD41*'Landgericht Berufung'!$B$8/$B$8)</f>
        <v>0</v>
      </c>
      <c r="AE25" s="3">
        <f>SUM('Landgericht Erstinstanz'!AE41*'Landgericht Erstinstanz'!$B$8/$B$8,'Landgericht Berufung'!AE41*'Landgericht Berufung'!$B$8/$B$8)</f>
        <v>0</v>
      </c>
      <c r="AF25" s="4"/>
      <c r="AG25" s="4"/>
      <c r="AH25" s="4"/>
    </row>
    <row r="26" spans="1:34" x14ac:dyDescent="0.2">
      <c r="A26" s="25" t="s">
        <v>119</v>
      </c>
      <c r="B26" s="3">
        <f>SUM('Landgericht Erstinstanz'!B42*'Landgericht Erstinstanz'!$B$8/$B$8,'Landgericht Berufung'!B42*'Landgericht Berufung'!$B$8/$B$8)</f>
        <v>0</v>
      </c>
      <c r="C26" s="3">
        <f>SUM('Landgericht Erstinstanz'!C42*'Landgericht Erstinstanz'!$B$8/$B$8,'Landgericht Berufung'!C42*'Landgericht Berufung'!$B$8/$B$8)</f>
        <v>0</v>
      </c>
      <c r="D26" s="3">
        <f>SUM('Landgericht Erstinstanz'!D42*'Landgericht Erstinstanz'!$B$8/$B$8,'Landgericht Berufung'!D42*'Landgericht Berufung'!$B$8/$B$8)</f>
        <v>0</v>
      </c>
      <c r="E26" s="3">
        <f>SUM('Landgericht Erstinstanz'!E42*'Landgericht Erstinstanz'!$B$8/$B$8,'Landgericht Berufung'!E42*'Landgericht Berufung'!$B$8/$B$8)</f>
        <v>0</v>
      </c>
      <c r="F26" s="3">
        <f>SUM('Landgericht Erstinstanz'!F42*'Landgericht Erstinstanz'!$B$8/$B$8,'Landgericht Berufung'!F42*'Landgericht Berufung'!$B$8/$B$8)</f>
        <v>0</v>
      </c>
      <c r="G26" s="3">
        <f>SUM('Landgericht Erstinstanz'!G42*'Landgericht Erstinstanz'!$B$8/$B$8,'Landgericht Berufung'!G42*'Landgericht Berufung'!$B$8/$B$8)</f>
        <v>0</v>
      </c>
      <c r="H26" s="3">
        <f>SUM('Landgericht Erstinstanz'!H42*'Landgericht Erstinstanz'!$B$8/$B$8,'Landgericht Berufung'!H42*'Landgericht Berufung'!$B$8/$B$8)</f>
        <v>0</v>
      </c>
      <c r="I26" s="3">
        <f>SUM('Landgericht Erstinstanz'!I42*'Landgericht Erstinstanz'!$B$8/$B$8,'Landgericht Berufung'!I42*'Landgericht Berufung'!$B$8/$B$8)</f>
        <v>0</v>
      </c>
      <c r="J26" s="3">
        <f>SUM('Landgericht Erstinstanz'!J42*'Landgericht Erstinstanz'!$B$8/$B$8,'Landgericht Berufung'!J42*'Landgericht Berufung'!$B$8/$B$8)</f>
        <v>0</v>
      </c>
      <c r="K26" s="3">
        <f>SUM('Landgericht Erstinstanz'!K42*'Landgericht Erstinstanz'!$B$8/$B$8,'Landgericht Berufung'!K42*'Landgericht Berufung'!$B$8/$B$8)</f>
        <v>0</v>
      </c>
      <c r="L26" s="3">
        <f>SUM('Landgericht Erstinstanz'!L42*'Landgericht Erstinstanz'!$B$8/$B$8,'Landgericht Berufung'!L42*'Landgericht Berufung'!$B$8/$B$8)</f>
        <v>0</v>
      </c>
      <c r="M26" s="3">
        <f>SUM('Landgericht Erstinstanz'!M42*'Landgericht Erstinstanz'!$B$8/$B$8,'Landgericht Berufung'!M42*'Landgericht Berufung'!$B$8/$B$8)</f>
        <v>0</v>
      </c>
      <c r="N26" s="3">
        <f>SUM('Landgericht Erstinstanz'!N42*'Landgericht Erstinstanz'!$B$8/$B$8,'Landgericht Berufung'!N42*'Landgericht Berufung'!$B$8/$B$8)</f>
        <v>0</v>
      </c>
      <c r="O26" s="3">
        <f>SUM('Landgericht Erstinstanz'!O42*'Landgericht Erstinstanz'!$B$8/$B$8,'Landgericht Berufung'!O42*'Landgericht Berufung'!$B$8/$B$8)</f>
        <v>0</v>
      </c>
      <c r="P26" s="3">
        <f>SUM('Landgericht Erstinstanz'!P42*'Landgericht Erstinstanz'!$B$8/$B$8,'Landgericht Berufung'!P42*'Landgericht Berufung'!$B$8/$B$8)</f>
        <v>0</v>
      </c>
      <c r="Q26" s="3">
        <f>SUM('Landgericht Erstinstanz'!Q42*'Landgericht Erstinstanz'!$B$8/$B$8,'Landgericht Berufung'!Q42*'Landgericht Berufung'!$B$8/$B$8)</f>
        <v>0</v>
      </c>
      <c r="R26" s="3">
        <f>SUM('Landgericht Erstinstanz'!R42*'Landgericht Erstinstanz'!$B$8/$B$8,'Landgericht Berufung'!R42*'Landgericht Berufung'!$B$8/$B$8)</f>
        <v>0</v>
      </c>
      <c r="S26" s="3">
        <f>SUM('Landgericht Erstinstanz'!S42*'Landgericht Erstinstanz'!$B$8/$B$8,'Landgericht Berufung'!S42*'Landgericht Berufung'!$B$8/$B$8)</f>
        <v>0</v>
      </c>
      <c r="T26" s="3">
        <f>SUM('Landgericht Erstinstanz'!T42*'Landgericht Erstinstanz'!$B$8/$B$8,'Landgericht Berufung'!T42*'Landgericht Berufung'!$B$8/$B$8)</f>
        <v>0</v>
      </c>
      <c r="U26" s="3">
        <f>SUM('Landgericht Erstinstanz'!U42*'Landgericht Erstinstanz'!$B$8/$B$8,'Landgericht Berufung'!U42*'Landgericht Berufung'!$B$8/$B$8)</f>
        <v>0</v>
      </c>
      <c r="V26" s="3">
        <f>SUM('Landgericht Erstinstanz'!V42*'Landgericht Erstinstanz'!$B$8/$B$8,'Landgericht Berufung'!V42*'Landgericht Berufung'!$B$8/$B$8)</f>
        <v>0</v>
      </c>
      <c r="W26" s="3">
        <f>SUM('Landgericht Erstinstanz'!W42*'Landgericht Erstinstanz'!$B$8/$B$8,'Landgericht Berufung'!W42*'Landgericht Berufung'!$B$8/$B$8)</f>
        <v>0</v>
      </c>
      <c r="X26" s="3">
        <f>SUM('Landgericht Erstinstanz'!X42*'Landgericht Erstinstanz'!$B$8/$B$8,'Landgericht Berufung'!X42*'Landgericht Berufung'!$B$8/$B$8)</f>
        <v>0</v>
      </c>
      <c r="Y26" s="3">
        <f>SUM('Landgericht Erstinstanz'!Y42*'Landgericht Erstinstanz'!$B$8/$B$8,'Landgericht Berufung'!Y42*'Landgericht Berufung'!$B$8/$B$8)</f>
        <v>0</v>
      </c>
      <c r="Z26" s="3">
        <f>SUM('Landgericht Erstinstanz'!Z42*'Landgericht Erstinstanz'!$B$8/$B$8,'Landgericht Berufung'!Z42*'Landgericht Berufung'!$B$8/$B$8)</f>
        <v>0</v>
      </c>
      <c r="AA26" s="3">
        <f>SUM('Landgericht Erstinstanz'!AA42*'Landgericht Erstinstanz'!$B$8/$B$8,'Landgericht Berufung'!AA42*'Landgericht Berufung'!$B$8/$B$8)</f>
        <v>0</v>
      </c>
      <c r="AB26" s="3">
        <f>SUM('Landgericht Erstinstanz'!AB42*'Landgericht Erstinstanz'!$B$8/$B$8,'Landgericht Berufung'!AB42*'Landgericht Berufung'!$B$8/$B$8)</f>
        <v>0</v>
      </c>
      <c r="AC26" s="3">
        <f>SUM('Landgericht Erstinstanz'!AC42*'Landgericht Erstinstanz'!$B$8/$B$8,'Landgericht Berufung'!AC42*'Landgericht Berufung'!$B$8/$B$8)</f>
        <v>0</v>
      </c>
      <c r="AD26" s="3">
        <f>SUM('Landgericht Erstinstanz'!AD42*'Landgericht Erstinstanz'!$B$8/$B$8,'Landgericht Berufung'!AD42*'Landgericht Berufung'!$B$8/$B$8)</f>
        <v>0</v>
      </c>
      <c r="AE26" s="3">
        <f>SUM('Landgericht Erstinstanz'!AE42*'Landgericht Erstinstanz'!$B$8/$B$8,'Landgericht Berufung'!AE42*'Landgericht Berufung'!$B$8/$B$8)</f>
        <v>0</v>
      </c>
      <c r="AF26" s="4"/>
      <c r="AG26" s="4"/>
      <c r="AH26" s="4"/>
    </row>
    <row r="27" spans="1:34" x14ac:dyDescent="0.2">
      <c r="A27" s="25" t="s">
        <v>120</v>
      </c>
      <c r="B27" s="3">
        <f>SUM('Landgericht Erstinstanz'!B43*'Landgericht Erstinstanz'!$B$8/$B$8,'Landgericht Berufung'!B43*'Landgericht Berufung'!$B$8/$B$8)</f>
        <v>0</v>
      </c>
      <c r="C27" s="3">
        <f>SUM('Landgericht Erstinstanz'!C43*'Landgericht Erstinstanz'!$B$8/$B$8,'Landgericht Berufung'!C43*'Landgericht Berufung'!$B$8/$B$8)</f>
        <v>0</v>
      </c>
      <c r="D27" s="3">
        <f>SUM('Landgericht Erstinstanz'!D43*'Landgericht Erstinstanz'!$B$8/$B$8,'Landgericht Berufung'!D43*'Landgericht Berufung'!$B$8/$B$8)</f>
        <v>0</v>
      </c>
      <c r="E27" s="3">
        <f>SUM('Landgericht Erstinstanz'!E43*'Landgericht Erstinstanz'!$B$8/$B$8,'Landgericht Berufung'!E43*'Landgericht Berufung'!$B$8/$B$8)</f>
        <v>0</v>
      </c>
      <c r="F27" s="3">
        <f>SUM('Landgericht Erstinstanz'!F43*'Landgericht Erstinstanz'!$B$8/$B$8,'Landgericht Berufung'!F43*'Landgericht Berufung'!$B$8/$B$8)</f>
        <v>0</v>
      </c>
      <c r="G27" s="3">
        <f>SUM('Landgericht Erstinstanz'!G43*'Landgericht Erstinstanz'!$B$8/$B$8,'Landgericht Berufung'!G43*'Landgericht Berufung'!$B$8/$B$8)</f>
        <v>0</v>
      </c>
      <c r="H27" s="3">
        <f>SUM('Landgericht Erstinstanz'!H43*'Landgericht Erstinstanz'!$B$8/$B$8,'Landgericht Berufung'!H43*'Landgericht Berufung'!$B$8/$B$8)</f>
        <v>0</v>
      </c>
      <c r="I27" s="3">
        <f>SUM('Landgericht Erstinstanz'!I43*'Landgericht Erstinstanz'!$B$8/$B$8,'Landgericht Berufung'!I43*'Landgericht Berufung'!$B$8/$B$8)</f>
        <v>0</v>
      </c>
      <c r="J27" s="3">
        <f>SUM('Landgericht Erstinstanz'!J43*'Landgericht Erstinstanz'!$B$8/$B$8,'Landgericht Berufung'!J43*'Landgericht Berufung'!$B$8/$B$8)</f>
        <v>0</v>
      </c>
      <c r="K27" s="3">
        <f>SUM('Landgericht Erstinstanz'!K43*'Landgericht Erstinstanz'!$B$8/$B$8,'Landgericht Berufung'!K43*'Landgericht Berufung'!$B$8/$B$8)</f>
        <v>0</v>
      </c>
      <c r="L27" s="3">
        <f>SUM('Landgericht Erstinstanz'!L43*'Landgericht Erstinstanz'!$B$8/$B$8,'Landgericht Berufung'!L43*'Landgericht Berufung'!$B$8/$B$8)</f>
        <v>0</v>
      </c>
      <c r="M27" s="3">
        <f>SUM('Landgericht Erstinstanz'!M43*'Landgericht Erstinstanz'!$B$8/$B$8,'Landgericht Berufung'!M43*'Landgericht Berufung'!$B$8/$B$8)</f>
        <v>0</v>
      </c>
      <c r="N27" s="3">
        <f>SUM('Landgericht Erstinstanz'!N43*'Landgericht Erstinstanz'!$B$8/$B$8,'Landgericht Berufung'!N43*'Landgericht Berufung'!$B$8/$B$8)</f>
        <v>0</v>
      </c>
      <c r="O27" s="3">
        <f>SUM('Landgericht Erstinstanz'!O43*'Landgericht Erstinstanz'!$B$8/$B$8,'Landgericht Berufung'!O43*'Landgericht Berufung'!$B$8/$B$8)</f>
        <v>0</v>
      </c>
      <c r="P27" s="3">
        <f>SUM('Landgericht Erstinstanz'!P43*'Landgericht Erstinstanz'!$B$8/$B$8,'Landgericht Berufung'!P43*'Landgericht Berufung'!$B$8/$B$8)</f>
        <v>0</v>
      </c>
      <c r="Q27" s="3">
        <f>SUM('Landgericht Erstinstanz'!Q43*'Landgericht Erstinstanz'!$B$8/$B$8,'Landgericht Berufung'!Q43*'Landgericht Berufung'!$B$8/$B$8)</f>
        <v>0</v>
      </c>
      <c r="R27" s="3">
        <f>SUM('Landgericht Erstinstanz'!R43*'Landgericht Erstinstanz'!$B$8/$B$8,'Landgericht Berufung'!R43*'Landgericht Berufung'!$B$8/$B$8)</f>
        <v>0</v>
      </c>
      <c r="S27" s="3">
        <f>SUM('Landgericht Erstinstanz'!S43*'Landgericht Erstinstanz'!$B$8/$B$8,'Landgericht Berufung'!S43*'Landgericht Berufung'!$B$8/$B$8)</f>
        <v>0</v>
      </c>
      <c r="T27" s="3">
        <f>SUM('Landgericht Erstinstanz'!T43*'Landgericht Erstinstanz'!$B$8/$B$8,'Landgericht Berufung'!T43*'Landgericht Berufung'!$B$8/$B$8)</f>
        <v>0</v>
      </c>
      <c r="U27" s="3">
        <f>SUM('Landgericht Erstinstanz'!U43*'Landgericht Erstinstanz'!$B$8/$B$8,'Landgericht Berufung'!U43*'Landgericht Berufung'!$B$8/$B$8)</f>
        <v>0</v>
      </c>
      <c r="V27" s="3">
        <f>SUM('Landgericht Erstinstanz'!V43*'Landgericht Erstinstanz'!$B$8/$B$8,'Landgericht Berufung'!V43*'Landgericht Berufung'!$B$8/$B$8)</f>
        <v>0</v>
      </c>
      <c r="W27" s="3">
        <f>SUM('Landgericht Erstinstanz'!W43*'Landgericht Erstinstanz'!$B$8/$B$8,'Landgericht Berufung'!W43*'Landgericht Berufung'!$B$8/$B$8)</f>
        <v>0</v>
      </c>
      <c r="X27" s="3">
        <f>SUM('Landgericht Erstinstanz'!X43*'Landgericht Erstinstanz'!$B$8/$B$8,'Landgericht Berufung'!X43*'Landgericht Berufung'!$B$8/$B$8)</f>
        <v>0</v>
      </c>
      <c r="Y27" s="3">
        <f>SUM('Landgericht Erstinstanz'!Y43*'Landgericht Erstinstanz'!$B$8/$B$8,'Landgericht Berufung'!Y43*'Landgericht Berufung'!$B$8/$B$8)</f>
        <v>0</v>
      </c>
      <c r="Z27" s="3">
        <f>SUM('Landgericht Erstinstanz'!Z43*'Landgericht Erstinstanz'!$B$8/$B$8,'Landgericht Berufung'!Z43*'Landgericht Berufung'!$B$8/$B$8)</f>
        <v>0</v>
      </c>
      <c r="AA27" s="3">
        <f>SUM('Landgericht Erstinstanz'!AA43*'Landgericht Erstinstanz'!$B$8/$B$8,'Landgericht Berufung'!AA43*'Landgericht Berufung'!$B$8/$B$8)</f>
        <v>0</v>
      </c>
      <c r="AB27" s="3">
        <f>SUM('Landgericht Erstinstanz'!AB43*'Landgericht Erstinstanz'!$B$8/$B$8,'Landgericht Berufung'!AB43*'Landgericht Berufung'!$B$8/$B$8)</f>
        <v>0</v>
      </c>
      <c r="AC27" s="3">
        <f>SUM('Landgericht Erstinstanz'!AC43*'Landgericht Erstinstanz'!$B$8/$B$8,'Landgericht Berufung'!AC43*'Landgericht Berufung'!$B$8/$B$8)</f>
        <v>0</v>
      </c>
      <c r="AD27" s="3">
        <f>SUM('Landgericht Erstinstanz'!AD43*'Landgericht Erstinstanz'!$B$8/$B$8,'Landgericht Berufung'!AD43*'Landgericht Berufung'!$B$8/$B$8)</f>
        <v>0</v>
      </c>
      <c r="AE27" s="3">
        <f>SUM('Landgericht Erstinstanz'!AE43*'Landgericht Erstinstanz'!$B$8/$B$8,'Landgericht Berufung'!AE43*'Landgericht Berufung'!$B$8/$B$8)</f>
        <v>0</v>
      </c>
      <c r="AF27" s="4"/>
      <c r="AG27" s="4"/>
      <c r="AH27" s="4"/>
    </row>
    <row r="28" spans="1:34" x14ac:dyDescent="0.2">
      <c r="A28" s="25"/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</row>
    <row r="29" spans="1:34" x14ac:dyDescent="0.2">
      <c r="A29" s="5" t="s">
        <v>54</v>
      </c>
      <c r="B29" s="16">
        <f>SUM('Landgericht Erstinstanz'!B29*'Landgericht Erstinstanz'!B4/B4,'Landgericht Berufung'!B29*'Landgericht Berufung'!B4/B4)</f>
        <v>14.40982588894907</v>
      </c>
      <c r="C29" s="16">
        <f>SUM('Landgericht Erstinstanz'!C29*'Landgericht Erstinstanz'!C4/C4,'Landgericht Berufung'!C29*'Landgericht Berufung'!C4/C4)</f>
        <v>10.680319475732132</v>
      </c>
      <c r="D29" s="16">
        <f>SUM('Landgericht Erstinstanz'!D29*'Landgericht Erstinstanz'!D4/D4,'Landgericht Berufung'!D29*'Landgericht Berufung'!D4/D4)</f>
        <v>12.933832258064516</v>
      </c>
      <c r="E29" s="16">
        <f>SUM('Landgericht Erstinstanz'!E29*'Landgericht Erstinstanz'!E4/E4,'Landgericht Berufung'!E29*'Landgericht Berufung'!E4/E4)</f>
        <v>8.4921201833305044</v>
      </c>
      <c r="F29" s="16">
        <f>SUM('Landgericht Erstinstanz'!F29*'Landgericht Erstinstanz'!F4/F4,'Landgericht Berufung'!F29*'Landgericht Berufung'!F4/F4)</f>
        <v>13.640028733875406</v>
      </c>
      <c r="G29" s="16">
        <f>SUM('Landgericht Erstinstanz'!G29*'Landgericht Erstinstanz'!G4/G4,'Landgericht Berufung'!G29*'Landgericht Berufung'!G4/G4)</f>
        <v>14.38447639401593</v>
      </c>
      <c r="H29" s="16">
        <f>SUM('Landgericht Erstinstanz'!H29*'Landgericht Erstinstanz'!H4/H4,'Landgericht Berufung'!H29*'Landgericht Berufung'!H4/H4)</f>
        <v>12.90345107592367</v>
      </c>
      <c r="I29" s="16">
        <f>SUM('Landgericht Erstinstanz'!I29*'Landgericht Erstinstanz'!I4/I4,'Landgericht Berufung'!I29*'Landgericht Berufung'!I4/I4)</f>
        <v>12.417943846316236</v>
      </c>
      <c r="J29" s="16">
        <f>SUM('Landgericht Erstinstanz'!J29*'Landgericht Erstinstanz'!J4/J4,'Landgericht Berufung'!J29*'Landgericht Berufung'!J4/J4)</f>
        <v>18.020571928800699</v>
      </c>
      <c r="K29" s="16">
        <f>SUM('Landgericht Erstinstanz'!K29*'Landgericht Erstinstanz'!K4/K4,'Landgericht Berufung'!K29*'Landgericht Berufung'!K4/K4)</f>
        <v>16.435947639292905</v>
      </c>
      <c r="L29" s="16">
        <f>SUM('Landgericht Erstinstanz'!L29*'Landgericht Erstinstanz'!L4/L4,'Landgericht Berufung'!L29*'Landgericht Berufung'!L4/L4)</f>
        <v>10.91247809323519</v>
      </c>
      <c r="M29" s="16">
        <f>SUM('Landgericht Erstinstanz'!M29*'Landgericht Erstinstanz'!M4/M4,'Landgericht Berufung'!M29*'Landgericht Berufung'!M4/M4)</f>
        <v>15.159635982323422</v>
      </c>
      <c r="N29" s="16">
        <f>SUM('Landgericht Erstinstanz'!N29*'Landgericht Erstinstanz'!N4/N4,'Landgericht Berufung'!N29*'Landgericht Berufung'!N4/N4)</f>
        <v>17.361996529363413</v>
      </c>
      <c r="O29" s="16">
        <f>SUM('Landgericht Erstinstanz'!O29*'Landgericht Erstinstanz'!O4/O4,'Landgericht Berufung'!O29*'Landgericht Berufung'!O4/O4)</f>
        <v>15.473641412138042</v>
      </c>
      <c r="P29" s="16">
        <f>SUM('Landgericht Erstinstanz'!P29*'Landgericht Erstinstanz'!P4/P4,'Landgericht Berufung'!P29*'Landgericht Berufung'!P4/P4)</f>
        <v>12.697069981435144</v>
      </c>
      <c r="Q29" s="16">
        <f>SUM('Landgericht Erstinstanz'!Q29*'Landgericht Erstinstanz'!Q4/Q4,'Landgericht Berufung'!Q29*'Landgericht Berufung'!Q4/Q4)</f>
        <v>16.825148305084745</v>
      </c>
      <c r="R29" s="16">
        <f>SUM('Landgericht Erstinstanz'!R29*'Landgericht Erstinstanz'!R4/R4,'Landgericht Berufung'!R29*'Landgericht Berufung'!R4/R4)</f>
        <v>12.049199166418575</v>
      </c>
      <c r="S29" s="16">
        <f>SUM('Landgericht Erstinstanz'!S29*'Landgericht Erstinstanz'!S4/S4,'Landgericht Berufung'!S29*'Landgericht Berufung'!S4/S4)</f>
        <v>10.185428100987924</v>
      </c>
      <c r="T29" s="16">
        <f>SUM('Landgericht Erstinstanz'!T29*'Landgericht Erstinstanz'!T4/T4,'Landgericht Berufung'!T29*'Landgericht Berufung'!T4/T4)</f>
        <v>13.388143034966619</v>
      </c>
      <c r="U29" s="16">
        <f>SUM('Landgericht Erstinstanz'!U29*'Landgericht Erstinstanz'!U4/U4,'Landgericht Berufung'!U29*'Landgericht Berufung'!U4/U4)</f>
        <v>14.655597365945439</v>
      </c>
      <c r="V29" s="16">
        <f>SUM('Landgericht Erstinstanz'!V29*'Landgericht Erstinstanz'!V4/V4,'Landgericht Berufung'!V29*'Landgericht Berufung'!V4/V4)</f>
        <v>11.274770899569852</v>
      </c>
      <c r="W29" s="16">
        <f>SUM('Landgericht Erstinstanz'!W29*'Landgericht Erstinstanz'!W4/W4,'Landgericht Berufung'!W29*'Landgericht Berufung'!W4/W4)</f>
        <v>14.556805222383893</v>
      </c>
      <c r="X29" s="16">
        <f>SUM('Landgericht Erstinstanz'!X29*'Landgericht Erstinstanz'!X4/X4,'Landgericht Berufung'!X29*'Landgericht Berufung'!X4/X4)</f>
        <v>16.01836390977444</v>
      </c>
      <c r="Y29" s="16">
        <f>SUM('Landgericht Erstinstanz'!Y29*'Landgericht Erstinstanz'!Y4/Y4,'Landgericht Berufung'!Y29*'Landgericht Berufung'!Y4/Y4)</f>
        <v>13.381650071123754</v>
      </c>
      <c r="Z29" s="16">
        <f>SUM('Landgericht Erstinstanz'!Z29*'Landgericht Erstinstanz'!Z4/Z4,'Landgericht Berufung'!Z29*'Landgericht Berufung'!Z4/Z4)</f>
        <v>23.308421052631576</v>
      </c>
      <c r="AA29" s="16">
        <f>SUM('Landgericht Erstinstanz'!AA29*'Landgericht Erstinstanz'!AA4/AA4,'Landgericht Berufung'!AA29*'Landgericht Berufung'!AA4/AA4)</f>
        <v>17.359068219633944</v>
      </c>
      <c r="AB29" s="16">
        <f>SUM('Landgericht Erstinstanz'!AB29*'Landgericht Erstinstanz'!AB4/AB4,'Landgericht Berufung'!AB29*'Landgericht Berufung'!AB4/AB4)</f>
        <v>18.375871854230454</v>
      </c>
      <c r="AC29" s="16">
        <f>SUM('Landgericht Erstinstanz'!AC29*'Landgericht Erstinstanz'!AC4/AC4,'Landgericht Berufung'!AC29*'Landgericht Berufung'!AC4/AC4)</f>
        <v>13.735185185185184</v>
      </c>
      <c r="AD29" s="16">
        <f>SUM('Landgericht Erstinstanz'!AD29*'Landgericht Erstinstanz'!AD4/AD4,'Landgericht Berufung'!AD29*'Landgericht Berufung'!AD4/AD4)</f>
        <v>16.044485703676198</v>
      </c>
      <c r="AE29" s="16">
        <f>SUM('Landgericht Erstinstanz'!AE29*'Landgericht Erstinstanz'!AE4/AE4,'Landgericht Berufung'!AE29*'Landgericht Berufung'!AE4/AE4)</f>
        <v>18.245401116661768</v>
      </c>
      <c r="AF29" s="4"/>
      <c r="AG29" s="4"/>
      <c r="AH29" s="4"/>
    </row>
    <row r="30" spans="1:3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3" spans="1:35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2"/>
  <sheetViews>
    <sheetView zoomScale="150" zoomScaleNormal="150" zoomScalePageLayoutView="150" workbookViewId="0">
      <pane xSplit="1" topLeftCell="B1" activePane="topRight" state="frozen"/>
      <selection activeCell="A30" sqref="A30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165</v>
      </c>
      <c r="B1" s="10" t="s">
        <v>17</v>
      </c>
      <c r="C1" s="35" t="s">
        <v>0</v>
      </c>
      <c r="D1" s="35"/>
      <c r="E1" s="35"/>
      <c r="F1" s="35" t="s">
        <v>1</v>
      </c>
      <c r="G1" s="35"/>
      <c r="H1" s="35"/>
      <c r="I1" s="35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5" t="s">
        <v>7</v>
      </c>
      <c r="Q1" s="35"/>
      <c r="R1" s="35"/>
      <c r="S1" s="35"/>
      <c r="T1" s="10" t="s">
        <v>16</v>
      </c>
      <c r="U1" s="10"/>
      <c r="V1" s="10"/>
      <c r="W1" s="10"/>
      <c r="X1" s="35" t="s">
        <v>8</v>
      </c>
      <c r="Y1" s="35"/>
      <c r="Z1" s="35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58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341481</v>
      </c>
      <c r="C4" s="2">
        <v>44934</v>
      </c>
      <c r="D4" s="2">
        <v>17465</v>
      </c>
      <c r="E4" s="2">
        <v>27469</v>
      </c>
      <c r="F4" s="2">
        <v>60190</v>
      </c>
      <c r="G4" s="2">
        <v>38011</v>
      </c>
      <c r="H4" s="2">
        <v>13555</v>
      </c>
      <c r="I4" s="2">
        <v>8624</v>
      </c>
      <c r="J4" s="2">
        <v>16971</v>
      </c>
      <c r="K4" s="2">
        <v>7793</v>
      </c>
      <c r="L4" s="2">
        <v>2573</v>
      </c>
      <c r="M4" s="2">
        <v>12113</v>
      </c>
      <c r="N4" s="2">
        <v>29158</v>
      </c>
      <c r="O4" s="2">
        <v>4401</v>
      </c>
      <c r="P4" s="2">
        <v>33414</v>
      </c>
      <c r="Q4" s="2">
        <v>8923</v>
      </c>
      <c r="R4" s="2">
        <v>14662</v>
      </c>
      <c r="S4" s="2">
        <v>9829</v>
      </c>
      <c r="T4" s="2">
        <v>78746</v>
      </c>
      <c r="U4" s="2">
        <v>22772</v>
      </c>
      <c r="V4" s="2">
        <v>33523</v>
      </c>
      <c r="W4" s="2">
        <v>22451</v>
      </c>
      <c r="X4" s="2">
        <v>14713</v>
      </c>
      <c r="Y4" s="2">
        <v>9345</v>
      </c>
      <c r="Z4" s="2">
        <v>5368</v>
      </c>
      <c r="AA4" s="2">
        <v>3726</v>
      </c>
      <c r="AB4" s="2">
        <v>11556</v>
      </c>
      <c r="AC4" s="2">
        <v>5546</v>
      </c>
      <c r="AD4" s="2">
        <v>9725</v>
      </c>
      <c r="AE4" s="2">
        <v>5922</v>
      </c>
      <c r="AF4" s="4"/>
      <c r="AG4" s="4" t="s">
        <v>62</v>
      </c>
      <c r="AH4" s="4"/>
      <c r="AI4" s="4"/>
    </row>
    <row r="5" spans="1:35" x14ac:dyDescent="0.2">
      <c r="A5" s="4" t="s">
        <v>39</v>
      </c>
      <c r="B5" s="2">
        <v>78128</v>
      </c>
      <c r="C5" s="2">
        <v>11154</v>
      </c>
      <c r="D5" s="2">
        <v>4569</v>
      </c>
      <c r="E5" s="2">
        <v>6585</v>
      </c>
      <c r="F5" s="2">
        <v>15663</v>
      </c>
      <c r="G5" s="2">
        <v>9797</v>
      </c>
      <c r="H5" s="2">
        <v>3510</v>
      </c>
      <c r="I5" s="2">
        <v>2356</v>
      </c>
      <c r="J5" s="2">
        <v>3632</v>
      </c>
      <c r="K5" s="2">
        <v>1760</v>
      </c>
      <c r="L5" s="2">
        <v>722</v>
      </c>
      <c r="M5" s="2">
        <v>2921</v>
      </c>
      <c r="N5" s="2">
        <v>5998</v>
      </c>
      <c r="O5" s="2">
        <v>1042</v>
      </c>
      <c r="P5" s="2">
        <v>6763</v>
      </c>
      <c r="Q5" s="2">
        <v>912</v>
      </c>
      <c r="R5" s="2">
        <v>3658</v>
      </c>
      <c r="S5" s="2">
        <v>2193</v>
      </c>
      <c r="T5" s="2">
        <v>16084</v>
      </c>
      <c r="U5" s="2">
        <v>3972</v>
      </c>
      <c r="V5" s="2">
        <v>7665</v>
      </c>
      <c r="W5" s="2">
        <v>4447</v>
      </c>
      <c r="X5" s="2">
        <v>3576</v>
      </c>
      <c r="Y5" s="2">
        <v>2194</v>
      </c>
      <c r="Z5" s="2">
        <v>1382</v>
      </c>
      <c r="AA5" s="2">
        <v>1029</v>
      </c>
      <c r="AB5" s="2">
        <v>2631</v>
      </c>
      <c r="AC5" s="2">
        <v>1172</v>
      </c>
      <c r="AD5" s="2">
        <v>2549</v>
      </c>
      <c r="AE5" s="2">
        <v>1432</v>
      </c>
      <c r="AF5" s="4"/>
      <c r="AG5" s="4" t="s">
        <v>63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334512</v>
      </c>
      <c r="C7" s="2">
        <v>44754</v>
      </c>
      <c r="D7" s="2">
        <v>17378</v>
      </c>
      <c r="E7" s="2">
        <v>27376</v>
      </c>
      <c r="F7" s="2">
        <v>59664</v>
      </c>
      <c r="G7" s="2">
        <v>37741</v>
      </c>
      <c r="H7" s="2">
        <v>13431</v>
      </c>
      <c r="I7" s="2">
        <v>8492</v>
      </c>
      <c r="J7" s="2">
        <v>16231</v>
      </c>
      <c r="K7" s="2">
        <v>7689</v>
      </c>
      <c r="L7" s="2">
        <v>2471</v>
      </c>
      <c r="M7" s="2">
        <v>12059</v>
      </c>
      <c r="N7" s="2">
        <v>29141</v>
      </c>
      <c r="O7" s="2">
        <v>3645</v>
      </c>
      <c r="P7" s="2">
        <v>31916</v>
      </c>
      <c r="Q7" s="2">
        <v>8574</v>
      </c>
      <c r="R7" s="2">
        <v>13906</v>
      </c>
      <c r="S7" s="2">
        <v>9436</v>
      </c>
      <c r="T7" s="2">
        <v>77030</v>
      </c>
      <c r="U7" s="2">
        <v>22534</v>
      </c>
      <c r="V7" s="2">
        <v>32897</v>
      </c>
      <c r="W7" s="2">
        <v>21599</v>
      </c>
      <c r="X7" s="2">
        <v>14694</v>
      </c>
      <c r="Y7" s="2">
        <v>9331</v>
      </c>
      <c r="Z7" s="2">
        <v>5363</v>
      </c>
      <c r="AA7" s="2">
        <v>3715</v>
      </c>
      <c r="AB7" s="2">
        <v>11464</v>
      </c>
      <c r="AC7" s="2">
        <v>5324</v>
      </c>
      <c r="AD7" s="2">
        <v>8832</v>
      </c>
      <c r="AE7" s="2">
        <v>5883</v>
      </c>
      <c r="AF7" s="4"/>
      <c r="AG7" s="4" t="s">
        <v>64</v>
      </c>
      <c r="AH7" s="4"/>
      <c r="AI7" s="4"/>
    </row>
    <row r="8" spans="1:35" x14ac:dyDescent="0.2">
      <c r="A8" s="5" t="s">
        <v>46</v>
      </c>
      <c r="B8" s="9">
        <f>B4-B7</f>
        <v>6969</v>
      </c>
      <c r="C8" s="9">
        <f t="shared" ref="C8:AE8" si="0">C4-C7</f>
        <v>180</v>
      </c>
      <c r="D8" s="9">
        <f t="shared" si="0"/>
        <v>87</v>
      </c>
      <c r="E8" s="9">
        <f t="shared" si="0"/>
        <v>93</v>
      </c>
      <c r="F8" s="9">
        <f t="shared" si="0"/>
        <v>526</v>
      </c>
      <c r="G8" s="9">
        <f t="shared" si="0"/>
        <v>270</v>
      </c>
      <c r="H8" s="9">
        <f t="shared" si="0"/>
        <v>124</v>
      </c>
      <c r="I8" s="9">
        <f t="shared" si="0"/>
        <v>132</v>
      </c>
      <c r="J8" s="9">
        <f t="shared" si="0"/>
        <v>740</v>
      </c>
      <c r="K8" s="9">
        <f t="shared" si="0"/>
        <v>104</v>
      </c>
      <c r="L8" s="9">
        <f t="shared" si="0"/>
        <v>102</v>
      </c>
      <c r="M8" s="9">
        <f t="shared" si="0"/>
        <v>54</v>
      </c>
      <c r="N8" s="9">
        <f t="shared" si="0"/>
        <v>17</v>
      </c>
      <c r="O8" s="9">
        <f t="shared" si="0"/>
        <v>756</v>
      </c>
      <c r="P8" s="9">
        <f t="shared" si="0"/>
        <v>1498</v>
      </c>
      <c r="Q8" s="9">
        <f t="shared" si="0"/>
        <v>349</v>
      </c>
      <c r="R8" s="9">
        <f t="shared" si="0"/>
        <v>756</v>
      </c>
      <c r="S8" s="9">
        <f t="shared" si="0"/>
        <v>393</v>
      </c>
      <c r="T8" s="9">
        <f t="shared" si="0"/>
        <v>1716</v>
      </c>
      <c r="U8" s="9">
        <f t="shared" si="0"/>
        <v>238</v>
      </c>
      <c r="V8" s="9">
        <f t="shared" si="0"/>
        <v>626</v>
      </c>
      <c r="W8" s="9">
        <f t="shared" si="0"/>
        <v>852</v>
      </c>
      <c r="X8" s="9">
        <f t="shared" si="0"/>
        <v>19</v>
      </c>
      <c r="Y8" s="9">
        <f t="shared" si="0"/>
        <v>14</v>
      </c>
      <c r="Z8" s="9">
        <f t="shared" si="0"/>
        <v>5</v>
      </c>
      <c r="AA8" s="9">
        <f t="shared" si="0"/>
        <v>11</v>
      </c>
      <c r="AB8" s="9">
        <f t="shared" si="0"/>
        <v>92</v>
      </c>
      <c r="AC8" s="9">
        <f t="shared" si="0"/>
        <v>222</v>
      </c>
      <c r="AD8" s="9">
        <f t="shared" si="0"/>
        <v>893</v>
      </c>
      <c r="AE8" s="9">
        <f t="shared" si="0"/>
        <v>39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2.0408163265306121E-2</v>
      </c>
      <c r="C9" s="3">
        <f t="shared" ref="C9:AE9" si="1">C8/C4</f>
        <v>4.0058752837494995E-3</v>
      </c>
      <c r="D9" s="3">
        <f t="shared" si="1"/>
        <v>4.9813913541368448E-3</v>
      </c>
      <c r="E9" s="3">
        <f t="shared" si="1"/>
        <v>3.3856347154974701E-3</v>
      </c>
      <c r="F9" s="3">
        <f t="shared" si="1"/>
        <v>8.7389931882372492E-3</v>
      </c>
      <c r="G9" s="3">
        <f t="shared" si="1"/>
        <v>7.1032069664044616E-3</v>
      </c>
      <c r="H9" s="3">
        <f t="shared" si="1"/>
        <v>9.1479158981925494E-3</v>
      </c>
      <c r="I9" s="3">
        <f t="shared" si="1"/>
        <v>1.5306122448979591E-2</v>
      </c>
      <c r="J9" s="3">
        <f t="shared" si="1"/>
        <v>4.3603794708620587E-2</v>
      </c>
      <c r="K9" s="3">
        <f t="shared" si="1"/>
        <v>1.3345309893494162E-2</v>
      </c>
      <c r="L9" s="3">
        <f t="shared" si="1"/>
        <v>3.9642440730664592E-2</v>
      </c>
      <c r="M9" s="3">
        <f t="shared" si="1"/>
        <v>4.4580203087591841E-3</v>
      </c>
      <c r="N9" s="3">
        <f t="shared" si="1"/>
        <v>5.8303038617189113E-4</v>
      </c>
      <c r="O9" s="3">
        <f t="shared" si="1"/>
        <v>0.17177914110429449</v>
      </c>
      <c r="P9" s="3">
        <f t="shared" si="1"/>
        <v>4.4831507751241992E-2</v>
      </c>
      <c r="Q9" s="3">
        <f t="shared" si="1"/>
        <v>3.9112406141432257E-2</v>
      </c>
      <c r="R9" s="3">
        <f t="shared" si="1"/>
        <v>5.1561860592006549E-2</v>
      </c>
      <c r="S9" s="3">
        <f t="shared" si="1"/>
        <v>3.9983721640044767E-2</v>
      </c>
      <c r="T9" s="3">
        <f t="shared" si="1"/>
        <v>2.1791583064536612E-2</v>
      </c>
      <c r="U9" s="3">
        <f t="shared" si="1"/>
        <v>1.0451431582645354E-2</v>
      </c>
      <c r="V9" s="3">
        <f t="shared" si="1"/>
        <v>1.8673746383080274E-2</v>
      </c>
      <c r="W9" s="3">
        <f t="shared" si="1"/>
        <v>3.7949311834662151E-2</v>
      </c>
      <c r="X9" s="3">
        <f t="shared" si="1"/>
        <v>1.2913749745123359E-3</v>
      </c>
      <c r="Y9" s="3">
        <f t="shared" si="1"/>
        <v>1.4981273408239701E-3</v>
      </c>
      <c r="Z9" s="3">
        <f t="shared" si="1"/>
        <v>9.3144560357675112E-4</v>
      </c>
      <c r="AA9" s="3">
        <f t="shared" si="1"/>
        <v>2.9522275899087494E-3</v>
      </c>
      <c r="AB9" s="3">
        <f t="shared" si="1"/>
        <v>7.9612322602976814E-3</v>
      </c>
      <c r="AC9" s="3">
        <f t="shared" si="1"/>
        <v>4.0028849621348721E-2</v>
      </c>
      <c r="AD9" s="3">
        <f t="shared" si="1"/>
        <v>9.182519280205656E-2</v>
      </c>
      <c r="AE9" s="3">
        <f t="shared" si="1"/>
        <v>6.5856129685916923E-3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3259</v>
      </c>
      <c r="C11" s="2">
        <v>55</v>
      </c>
      <c r="D11" s="2">
        <v>42</v>
      </c>
      <c r="E11" s="2">
        <v>13</v>
      </c>
      <c r="F11" s="2">
        <v>366</v>
      </c>
      <c r="G11" s="2">
        <v>192</v>
      </c>
      <c r="H11" s="2">
        <v>80</v>
      </c>
      <c r="I11" s="2">
        <v>94</v>
      </c>
      <c r="J11" s="2">
        <v>208</v>
      </c>
      <c r="K11" s="2">
        <v>67</v>
      </c>
      <c r="L11" s="2">
        <v>83</v>
      </c>
      <c r="M11" s="2">
        <v>40</v>
      </c>
      <c r="N11" s="2">
        <v>11</v>
      </c>
      <c r="O11" s="2">
        <v>139</v>
      </c>
      <c r="P11" s="2">
        <v>770</v>
      </c>
      <c r="Q11" s="2">
        <v>107</v>
      </c>
      <c r="R11" s="2">
        <v>393</v>
      </c>
      <c r="S11" s="2">
        <v>270</v>
      </c>
      <c r="T11" s="2">
        <v>997</v>
      </c>
      <c r="U11" s="2">
        <v>159</v>
      </c>
      <c r="V11" s="2">
        <v>289</v>
      </c>
      <c r="W11" s="2">
        <v>549</v>
      </c>
      <c r="X11" s="2">
        <v>7</v>
      </c>
      <c r="Y11" s="2">
        <v>6</v>
      </c>
      <c r="Z11" s="2">
        <v>1</v>
      </c>
      <c r="AA11" s="2">
        <v>10</v>
      </c>
      <c r="AB11" s="2">
        <v>27</v>
      </c>
      <c r="AC11" s="2">
        <v>95</v>
      </c>
      <c r="AD11" s="2">
        <v>359</v>
      </c>
      <c r="AE11" s="2">
        <v>25</v>
      </c>
      <c r="AF11" s="4"/>
      <c r="AG11" s="4" t="s">
        <v>65</v>
      </c>
      <c r="AH11" s="4"/>
      <c r="AI11" s="4"/>
    </row>
    <row r="12" spans="1:35" x14ac:dyDescent="0.2">
      <c r="A12" s="4" t="s">
        <v>43</v>
      </c>
      <c r="B12" s="2">
        <v>2720</v>
      </c>
      <c r="C12" s="2">
        <v>48</v>
      </c>
      <c r="D12" s="2">
        <v>36</v>
      </c>
      <c r="E12" s="2">
        <v>12</v>
      </c>
      <c r="F12" s="2">
        <v>325</v>
      </c>
      <c r="G12" s="2">
        <v>170</v>
      </c>
      <c r="H12" s="2">
        <v>70</v>
      </c>
      <c r="I12" s="2">
        <v>85</v>
      </c>
      <c r="J12" s="2">
        <v>194</v>
      </c>
      <c r="K12" s="2">
        <v>64</v>
      </c>
      <c r="L12" s="2">
        <v>82</v>
      </c>
      <c r="M12" s="2">
        <v>37</v>
      </c>
      <c r="N12" s="2">
        <v>8</v>
      </c>
      <c r="O12" s="2">
        <v>130</v>
      </c>
      <c r="P12" s="2">
        <v>739</v>
      </c>
      <c r="Q12" s="2">
        <v>107</v>
      </c>
      <c r="R12" s="2">
        <v>370</v>
      </c>
      <c r="S12" s="2">
        <v>262</v>
      </c>
      <c r="T12" s="2">
        <v>605</v>
      </c>
      <c r="U12" s="2">
        <v>73</v>
      </c>
      <c r="V12" s="2">
        <v>261</v>
      </c>
      <c r="W12" s="2">
        <v>271</v>
      </c>
      <c r="X12" s="2">
        <v>5</v>
      </c>
      <c r="Y12" s="2">
        <v>4</v>
      </c>
      <c r="Z12" s="2">
        <v>1</v>
      </c>
      <c r="AA12" s="2">
        <v>10</v>
      </c>
      <c r="AB12" s="2">
        <v>24</v>
      </c>
      <c r="AC12" s="2">
        <v>85</v>
      </c>
      <c r="AD12" s="2">
        <v>344</v>
      </c>
      <c r="AE12" s="2">
        <v>20</v>
      </c>
      <c r="AF12" s="4"/>
      <c r="AG12" s="4" t="s">
        <v>66</v>
      </c>
      <c r="AH12" s="4"/>
      <c r="AI12" s="4"/>
    </row>
    <row r="13" spans="1:35" s="15" customFormat="1" x14ac:dyDescent="0.2">
      <c r="A13" s="5" t="s">
        <v>55</v>
      </c>
      <c r="B13" s="3">
        <f>B11/B8</f>
        <v>0.4676424164155546</v>
      </c>
      <c r="C13" s="3">
        <f t="shared" ref="C13:AE13" si="2">C11/C8</f>
        <v>0.30555555555555558</v>
      </c>
      <c r="D13" s="3">
        <f t="shared" si="2"/>
        <v>0.48275862068965519</v>
      </c>
      <c r="E13" s="3">
        <f t="shared" si="2"/>
        <v>0.13978494623655913</v>
      </c>
      <c r="F13" s="3">
        <f t="shared" si="2"/>
        <v>0.69581749049429653</v>
      </c>
      <c r="G13" s="3">
        <f t="shared" si="2"/>
        <v>0.71111111111111114</v>
      </c>
      <c r="H13" s="3">
        <f t="shared" si="2"/>
        <v>0.64516129032258063</v>
      </c>
      <c r="I13" s="3">
        <f t="shared" si="2"/>
        <v>0.71212121212121215</v>
      </c>
      <c r="J13" s="3">
        <f t="shared" si="2"/>
        <v>0.2810810810810811</v>
      </c>
      <c r="K13" s="3">
        <f t="shared" si="2"/>
        <v>0.64423076923076927</v>
      </c>
      <c r="L13" s="3">
        <f t="shared" si="2"/>
        <v>0.81372549019607843</v>
      </c>
      <c r="M13" s="3">
        <f t="shared" si="2"/>
        <v>0.7407407407407407</v>
      </c>
      <c r="N13" s="3">
        <f t="shared" si="2"/>
        <v>0.6470588235294118</v>
      </c>
      <c r="O13" s="3">
        <f t="shared" si="2"/>
        <v>0.18386243386243387</v>
      </c>
      <c r="P13" s="3">
        <f t="shared" si="2"/>
        <v>0.51401869158878499</v>
      </c>
      <c r="Q13" s="3">
        <f t="shared" si="2"/>
        <v>0.30659025787965616</v>
      </c>
      <c r="R13" s="3">
        <f t="shared" si="2"/>
        <v>0.51984126984126988</v>
      </c>
      <c r="S13" s="3">
        <f t="shared" si="2"/>
        <v>0.68702290076335881</v>
      </c>
      <c r="T13" s="3">
        <f t="shared" si="2"/>
        <v>0.58100233100233101</v>
      </c>
      <c r="U13" s="3">
        <f t="shared" si="2"/>
        <v>0.66806722689075626</v>
      </c>
      <c r="V13" s="3">
        <f t="shared" si="2"/>
        <v>0.46166134185303515</v>
      </c>
      <c r="W13" s="3">
        <f t="shared" si="2"/>
        <v>0.64436619718309862</v>
      </c>
      <c r="X13" s="3">
        <f t="shared" si="2"/>
        <v>0.36842105263157893</v>
      </c>
      <c r="Y13" s="3">
        <f t="shared" si="2"/>
        <v>0.42857142857142855</v>
      </c>
      <c r="Z13" s="3">
        <f t="shared" si="2"/>
        <v>0.2</v>
      </c>
      <c r="AA13" s="3">
        <f t="shared" si="2"/>
        <v>0.90909090909090906</v>
      </c>
      <c r="AB13" s="3">
        <f t="shared" si="2"/>
        <v>0.29347826086956524</v>
      </c>
      <c r="AC13" s="3">
        <f t="shared" si="2"/>
        <v>0.42792792792792794</v>
      </c>
      <c r="AD13" s="3">
        <f t="shared" si="2"/>
        <v>0.40201567749160133</v>
      </c>
      <c r="AE13" s="3">
        <f t="shared" si="2"/>
        <v>0.64102564102564108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3">B12/B8</f>
        <v>0.39029989955517291</v>
      </c>
      <c r="C14" s="3">
        <f t="shared" si="3"/>
        <v>0.26666666666666666</v>
      </c>
      <c r="D14" s="3">
        <f t="shared" si="3"/>
        <v>0.41379310344827586</v>
      </c>
      <c r="E14" s="3">
        <f t="shared" si="3"/>
        <v>0.12903225806451613</v>
      </c>
      <c r="F14" s="3">
        <f t="shared" si="3"/>
        <v>0.61787072243346008</v>
      </c>
      <c r="G14" s="3">
        <f t="shared" si="3"/>
        <v>0.62962962962962965</v>
      </c>
      <c r="H14" s="3">
        <f t="shared" si="3"/>
        <v>0.56451612903225812</v>
      </c>
      <c r="I14" s="3">
        <f t="shared" si="3"/>
        <v>0.64393939393939392</v>
      </c>
      <c r="J14" s="3">
        <f t="shared" si="3"/>
        <v>0.26216216216216215</v>
      </c>
      <c r="K14" s="3">
        <f t="shared" si="3"/>
        <v>0.61538461538461542</v>
      </c>
      <c r="L14" s="3">
        <f t="shared" si="3"/>
        <v>0.80392156862745101</v>
      </c>
      <c r="M14" s="3">
        <f t="shared" si="3"/>
        <v>0.68518518518518523</v>
      </c>
      <c r="N14" s="3">
        <f t="shared" si="3"/>
        <v>0.47058823529411764</v>
      </c>
      <c r="O14" s="3">
        <f t="shared" si="3"/>
        <v>0.17195767195767195</v>
      </c>
      <c r="P14" s="3">
        <f t="shared" si="3"/>
        <v>0.493324432576769</v>
      </c>
      <c r="Q14" s="3">
        <f t="shared" si="3"/>
        <v>0.30659025787965616</v>
      </c>
      <c r="R14" s="3">
        <f t="shared" si="3"/>
        <v>0.48941798941798942</v>
      </c>
      <c r="S14" s="3">
        <f t="shared" si="3"/>
        <v>0.66666666666666663</v>
      </c>
      <c r="T14" s="3">
        <f t="shared" si="3"/>
        <v>0.35256410256410259</v>
      </c>
      <c r="U14" s="3">
        <f t="shared" si="3"/>
        <v>0.30672268907563027</v>
      </c>
      <c r="V14" s="3">
        <f t="shared" si="3"/>
        <v>0.41693290734824279</v>
      </c>
      <c r="W14" s="3">
        <f t="shared" si="3"/>
        <v>0.318075117370892</v>
      </c>
      <c r="X14" s="3">
        <f t="shared" si="3"/>
        <v>0.26315789473684209</v>
      </c>
      <c r="Y14" s="3">
        <f t="shared" si="3"/>
        <v>0.2857142857142857</v>
      </c>
      <c r="Z14" s="3">
        <f t="shared" si="3"/>
        <v>0.2</v>
      </c>
      <c r="AA14" s="3">
        <f t="shared" si="3"/>
        <v>0.90909090909090906</v>
      </c>
      <c r="AB14" s="3">
        <f t="shared" si="3"/>
        <v>0.2608695652173913</v>
      </c>
      <c r="AC14" s="3">
        <f t="shared" si="3"/>
        <v>0.38288288288288286</v>
      </c>
      <c r="AD14" s="3">
        <f t="shared" si="3"/>
        <v>0.38521836506159013</v>
      </c>
      <c r="AE14" s="3">
        <f t="shared" si="3"/>
        <v>0.51282051282051277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61</v>
      </c>
      <c r="C16" s="2">
        <v>2</v>
      </c>
      <c r="D16" s="2">
        <v>0</v>
      </c>
      <c r="E16" s="2">
        <v>2</v>
      </c>
      <c r="F16" s="2">
        <v>6</v>
      </c>
      <c r="G16" s="2">
        <v>4</v>
      </c>
      <c r="H16" s="2">
        <v>2</v>
      </c>
      <c r="I16" s="2">
        <v>0</v>
      </c>
      <c r="J16" s="2">
        <v>5</v>
      </c>
      <c r="K16" s="2">
        <v>1</v>
      </c>
      <c r="L16" s="2">
        <v>1</v>
      </c>
      <c r="M16" s="2">
        <v>3</v>
      </c>
      <c r="N16" s="2">
        <v>1</v>
      </c>
      <c r="O16" s="2">
        <v>6</v>
      </c>
      <c r="P16" s="2">
        <v>13</v>
      </c>
      <c r="Q16" s="2">
        <v>1</v>
      </c>
      <c r="R16" s="2">
        <v>10</v>
      </c>
      <c r="S16" s="2">
        <v>2</v>
      </c>
      <c r="T16" s="2">
        <v>9</v>
      </c>
      <c r="U16" s="2">
        <v>2</v>
      </c>
      <c r="V16" s="2">
        <v>6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4</v>
      </c>
      <c r="AC16" s="2">
        <v>0</v>
      </c>
      <c r="AD16" s="2">
        <v>9</v>
      </c>
      <c r="AE16" s="2">
        <v>1</v>
      </c>
      <c r="AF16" s="4"/>
      <c r="AG16" s="4" t="s">
        <v>67</v>
      </c>
      <c r="AH16" s="4"/>
      <c r="AI16" s="4"/>
    </row>
    <row r="17" spans="1:46" x14ac:dyDescent="0.2">
      <c r="A17" s="4" t="s">
        <v>57</v>
      </c>
      <c r="B17" s="2">
        <v>3649</v>
      </c>
      <c r="C17" s="2">
        <v>123</v>
      </c>
      <c r="D17" s="2">
        <v>45</v>
      </c>
      <c r="E17" s="2">
        <v>78</v>
      </c>
      <c r="F17" s="2">
        <v>154</v>
      </c>
      <c r="G17" s="2">
        <v>74</v>
      </c>
      <c r="H17" s="2">
        <v>42</v>
      </c>
      <c r="I17" s="2">
        <v>38</v>
      </c>
      <c r="J17" s="2">
        <v>527</v>
      </c>
      <c r="K17" s="2">
        <v>36</v>
      </c>
      <c r="L17" s="2">
        <v>18</v>
      </c>
      <c r="M17" s="2">
        <v>11</v>
      </c>
      <c r="N17" s="2">
        <v>5</v>
      </c>
      <c r="O17" s="2">
        <v>611</v>
      </c>
      <c r="P17" s="2">
        <v>715</v>
      </c>
      <c r="Q17" s="2">
        <v>241</v>
      </c>
      <c r="R17" s="2">
        <v>353</v>
      </c>
      <c r="S17" s="2">
        <v>121</v>
      </c>
      <c r="T17" s="2">
        <v>710</v>
      </c>
      <c r="U17" s="2">
        <v>77</v>
      </c>
      <c r="V17" s="2">
        <v>331</v>
      </c>
      <c r="W17" s="2">
        <v>302</v>
      </c>
      <c r="X17" s="2">
        <v>12</v>
      </c>
      <c r="Y17" s="2">
        <v>8</v>
      </c>
      <c r="Z17" s="2">
        <v>4</v>
      </c>
      <c r="AA17" s="2">
        <v>1</v>
      </c>
      <c r="AB17" s="2">
        <v>61</v>
      </c>
      <c r="AC17" s="2">
        <v>127</v>
      </c>
      <c r="AD17" s="2">
        <v>525</v>
      </c>
      <c r="AE17" s="2">
        <v>13</v>
      </c>
      <c r="AF17" s="4"/>
      <c r="AG17" s="4" t="s">
        <v>68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0">
        <v>3.7451571244080932E-2</v>
      </c>
      <c r="C20" s="30">
        <v>4.4444444444444446E-2</v>
      </c>
      <c r="D20" s="30">
        <v>6.8965517241379309E-2</v>
      </c>
      <c r="E20" s="30">
        <v>2.1505376344086023E-2</v>
      </c>
      <c r="F20" s="30">
        <v>3.6121673003802278E-2</v>
      </c>
      <c r="G20" s="30">
        <v>2.9629629629629631E-2</v>
      </c>
      <c r="H20" s="30">
        <v>4.0322580645161289E-2</v>
      </c>
      <c r="I20" s="30">
        <v>4.5454545454545456E-2</v>
      </c>
      <c r="J20" s="30">
        <v>1.891891891891892E-2</v>
      </c>
      <c r="K20" s="30">
        <v>1.9230769230769232E-2</v>
      </c>
      <c r="L20" s="30">
        <v>0</v>
      </c>
      <c r="M20" s="30">
        <v>5.5555555555555552E-2</v>
      </c>
      <c r="N20" s="30">
        <v>0</v>
      </c>
      <c r="O20" s="30">
        <v>2.5132275132275131E-2</v>
      </c>
      <c r="P20" s="30">
        <v>3.0707610146862484E-2</v>
      </c>
      <c r="Q20" s="30">
        <v>2.8653295128939827E-3</v>
      </c>
      <c r="R20" s="30">
        <v>3.7037037037037035E-2</v>
      </c>
      <c r="S20" s="30">
        <v>4.3256997455470729E-2</v>
      </c>
      <c r="T20" s="30">
        <v>6.4685314685314688E-2</v>
      </c>
      <c r="U20" s="30">
        <v>6.3025210084033612E-2</v>
      </c>
      <c r="V20" s="30">
        <v>6.5495207667731634E-2</v>
      </c>
      <c r="W20" s="30">
        <v>6.455399061032864E-2</v>
      </c>
      <c r="X20" s="30">
        <v>0.15789473684210525</v>
      </c>
      <c r="Y20" s="30">
        <v>7.1428571428571425E-2</v>
      </c>
      <c r="Z20" s="30">
        <v>0.4</v>
      </c>
      <c r="AA20" s="30">
        <v>0</v>
      </c>
      <c r="AB20" s="30">
        <v>4.3478260869565216E-2</v>
      </c>
      <c r="AC20" s="30">
        <v>1.8018018018018018E-2</v>
      </c>
      <c r="AD20" s="30">
        <v>3.0235162374020158E-2</v>
      </c>
      <c r="AE20" s="30">
        <v>2.564102564102564E-2</v>
      </c>
      <c r="AF20" s="27"/>
      <c r="AG20" s="4" t="s">
        <v>129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0">
        <v>0.16573396470081792</v>
      </c>
      <c r="C21" s="30">
        <v>0.26666666666666666</v>
      </c>
      <c r="D21" s="30">
        <v>0.17241379310344829</v>
      </c>
      <c r="E21" s="30">
        <v>0.35483870967741937</v>
      </c>
      <c r="F21" s="30">
        <v>0.17680608365019013</v>
      </c>
      <c r="G21" s="30">
        <v>0.14074074074074075</v>
      </c>
      <c r="H21" s="30">
        <v>0.20967741935483872</v>
      </c>
      <c r="I21" s="30">
        <v>0.2196969696969697</v>
      </c>
      <c r="J21" s="30">
        <v>2.1621621621621623E-2</v>
      </c>
      <c r="K21" s="30">
        <v>0.125</v>
      </c>
      <c r="L21" s="30">
        <v>0.20588235294117646</v>
      </c>
      <c r="M21" s="30">
        <v>0.16666666666666663</v>
      </c>
      <c r="N21" s="30">
        <v>5.8823529411764698E-2</v>
      </c>
      <c r="O21" s="30">
        <v>9.2592592592592601E-2</v>
      </c>
      <c r="P21" s="30">
        <v>0.26702269692923897</v>
      </c>
      <c r="Q21" s="30">
        <v>9.4555873925501424E-2</v>
      </c>
      <c r="R21" s="30">
        <v>0.29100529100529099</v>
      </c>
      <c r="S21" s="30">
        <v>0.37404580152671757</v>
      </c>
      <c r="T21" s="30">
        <v>0.15792540792540793</v>
      </c>
      <c r="U21" s="30">
        <v>0.13025210084033614</v>
      </c>
      <c r="V21" s="30">
        <v>0.20926517571884984</v>
      </c>
      <c r="W21" s="30">
        <v>0.12793427230046947</v>
      </c>
      <c r="X21" s="30">
        <v>0.15789473684210525</v>
      </c>
      <c r="Y21" s="30">
        <v>0.21428571428571427</v>
      </c>
      <c r="Z21" s="30">
        <v>0</v>
      </c>
      <c r="AA21" s="30">
        <v>9.0909090909090912E-2</v>
      </c>
      <c r="AB21" s="30">
        <v>0.14130434782608695</v>
      </c>
      <c r="AC21" s="30">
        <v>0.19369369369369369</v>
      </c>
      <c r="AD21" s="30">
        <v>0.16349384098544234</v>
      </c>
      <c r="AE21" s="30">
        <v>0.17948717948717949</v>
      </c>
      <c r="AF21" s="27"/>
      <c r="AG21" s="4" t="s">
        <v>130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0">
        <v>0.37752905725355146</v>
      </c>
      <c r="C22" s="30">
        <v>0.43888888888888888</v>
      </c>
      <c r="D22" s="30">
        <v>0.43678160919540232</v>
      </c>
      <c r="E22" s="30">
        <v>0.44086021505376344</v>
      </c>
      <c r="F22" s="30">
        <v>0.41064638783269963</v>
      </c>
      <c r="G22" s="30">
        <v>0.45555555555555555</v>
      </c>
      <c r="H22" s="30">
        <v>0.38709677419354838</v>
      </c>
      <c r="I22" s="30">
        <v>0.34090909090909088</v>
      </c>
      <c r="J22" s="30">
        <v>0.3716216216216216</v>
      </c>
      <c r="K22" s="30">
        <v>0.34615384615384615</v>
      </c>
      <c r="L22" s="30">
        <v>0.5490196078431373</v>
      </c>
      <c r="M22" s="30">
        <v>0.44444444444444442</v>
      </c>
      <c r="N22" s="30">
        <v>0.35294117647058826</v>
      </c>
      <c r="O22" s="30">
        <v>0.37169312169312169</v>
      </c>
      <c r="P22" s="30">
        <v>0.35914552736982641</v>
      </c>
      <c r="Q22" s="30">
        <v>0.36962750716332382</v>
      </c>
      <c r="R22" s="30">
        <v>0.35846560846560849</v>
      </c>
      <c r="S22" s="30">
        <v>0.35114503816793891</v>
      </c>
      <c r="T22" s="30">
        <v>0.39102564102564102</v>
      </c>
      <c r="U22" s="30">
        <v>0.33613445378151263</v>
      </c>
      <c r="V22" s="30">
        <v>0.44568690095846647</v>
      </c>
      <c r="W22" s="30">
        <v>0.36619718309859162</v>
      </c>
      <c r="X22" s="30">
        <v>0.15789473684210525</v>
      </c>
      <c r="Y22" s="30">
        <v>0.14285714285714285</v>
      </c>
      <c r="Z22" s="30">
        <v>0.2</v>
      </c>
      <c r="AA22" s="30">
        <v>0.27272727272727271</v>
      </c>
      <c r="AB22" s="30">
        <v>0.38043478260869568</v>
      </c>
      <c r="AC22" s="30">
        <v>0.36486486486486486</v>
      </c>
      <c r="AD22" s="30">
        <v>0.35050391937290032</v>
      </c>
      <c r="AE22" s="30">
        <v>0.35897435897435898</v>
      </c>
      <c r="AF22" s="27"/>
      <c r="AG22" s="4" t="s">
        <v>131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0">
        <v>0.16573396470081792</v>
      </c>
      <c r="C23" s="30">
        <v>0.1111111111111111</v>
      </c>
      <c r="D23" s="30">
        <v>0.10344827586206896</v>
      </c>
      <c r="E23" s="30">
        <v>0.11827956989247312</v>
      </c>
      <c r="F23" s="30">
        <v>0.1596958174904943</v>
      </c>
      <c r="G23" s="30">
        <v>0.15925925925925927</v>
      </c>
      <c r="H23" s="30">
        <v>0.16129032258064516</v>
      </c>
      <c r="I23" s="30">
        <v>0.15909090909090909</v>
      </c>
      <c r="J23" s="30">
        <v>0.24189189189189189</v>
      </c>
      <c r="K23" s="30">
        <v>0.23076923076923075</v>
      </c>
      <c r="L23" s="30">
        <v>9.8039215686274522E-2</v>
      </c>
      <c r="M23" s="30">
        <v>0.16666666666666663</v>
      </c>
      <c r="N23" s="30">
        <v>0.23529411764705879</v>
      </c>
      <c r="O23" s="30">
        <v>0.19444444444444448</v>
      </c>
      <c r="P23" s="30">
        <v>0.13417890520694259</v>
      </c>
      <c r="Q23" s="30">
        <v>0.18624641833810887</v>
      </c>
      <c r="R23" s="30">
        <v>0.12566137566137567</v>
      </c>
      <c r="S23" s="30">
        <v>0.10432569974554708</v>
      </c>
      <c r="T23" s="30">
        <v>0.15326340326340326</v>
      </c>
      <c r="U23" s="30">
        <v>0.18907563025210083</v>
      </c>
      <c r="V23" s="30">
        <v>0.12140575079872203</v>
      </c>
      <c r="W23" s="30">
        <v>0.16666666666666663</v>
      </c>
      <c r="X23" s="30">
        <v>0.31578947368421051</v>
      </c>
      <c r="Y23" s="30">
        <v>0.42857142857142855</v>
      </c>
      <c r="Z23" s="30">
        <v>0</v>
      </c>
      <c r="AA23" s="30">
        <v>0.18181818181818182</v>
      </c>
      <c r="AB23" s="30">
        <v>0.16304347826086957</v>
      </c>
      <c r="AC23" s="30">
        <v>0.18468468468468469</v>
      </c>
      <c r="AD23" s="30">
        <v>0.16013437849944009</v>
      </c>
      <c r="AE23" s="30">
        <v>0.17948717948717949</v>
      </c>
      <c r="AF23" s="27"/>
      <c r="AG23" s="4" t="s">
        <v>132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0">
        <v>9.456163007605109E-2</v>
      </c>
      <c r="C24" s="30">
        <v>0.05</v>
      </c>
      <c r="D24" s="30">
        <v>8.0459770114942528E-2</v>
      </c>
      <c r="E24" s="30">
        <v>2.1505376344086023E-2</v>
      </c>
      <c r="F24" s="30">
        <v>9.5057034220532313E-2</v>
      </c>
      <c r="G24" s="30">
        <v>6.6666666666666666E-2</v>
      </c>
      <c r="H24" s="30">
        <v>9.6774193548387094E-2</v>
      </c>
      <c r="I24" s="30">
        <v>0.15151515151515152</v>
      </c>
      <c r="J24" s="30">
        <v>0.14459459459459459</v>
      </c>
      <c r="K24" s="30">
        <v>0.13461538461538461</v>
      </c>
      <c r="L24" s="30">
        <v>4.9019607843137261E-2</v>
      </c>
      <c r="M24" s="30">
        <v>7.407407407407407E-2</v>
      </c>
      <c r="N24" s="30">
        <v>0.1176470588235294</v>
      </c>
      <c r="O24" s="30">
        <v>0.12433862433862433</v>
      </c>
      <c r="P24" s="30">
        <v>7.4098798397863819E-2</v>
      </c>
      <c r="Q24" s="30">
        <v>0.10888252148997137</v>
      </c>
      <c r="R24" s="30">
        <v>6.8783068783068779E-2</v>
      </c>
      <c r="S24" s="30">
        <v>5.3435114503816793E-2</v>
      </c>
      <c r="T24" s="30">
        <v>8.5664335664335664E-2</v>
      </c>
      <c r="U24" s="30">
        <v>9.2436974789915971E-2</v>
      </c>
      <c r="V24" s="30">
        <v>5.5910543130990413E-2</v>
      </c>
      <c r="W24" s="30">
        <v>0.10563380281690141</v>
      </c>
      <c r="X24" s="30">
        <v>5.2631578947368418E-2</v>
      </c>
      <c r="Y24" s="30">
        <v>7.1428571428571425E-2</v>
      </c>
      <c r="Z24" s="30">
        <v>0</v>
      </c>
      <c r="AA24" s="30">
        <v>0.18181818181818182</v>
      </c>
      <c r="AB24" s="30">
        <v>6.5217391304347824E-2</v>
      </c>
      <c r="AC24" s="30">
        <v>8.1081081081081086E-2</v>
      </c>
      <c r="AD24" s="30">
        <v>9.7424412094064952E-2</v>
      </c>
      <c r="AE24" s="30">
        <v>5.128205128205128E-2</v>
      </c>
      <c r="AF24" s="27"/>
      <c r="AG24" s="4" t="s">
        <v>133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0">
        <v>9.2983211364614723E-2</v>
      </c>
      <c r="C25" s="30">
        <v>0.05</v>
      </c>
      <c r="D25" s="30">
        <v>5.7471264367816091E-2</v>
      </c>
      <c r="E25" s="30">
        <v>4.3010752688172046E-2</v>
      </c>
      <c r="F25" s="30">
        <v>6.0836501901140677E-2</v>
      </c>
      <c r="G25" s="30">
        <v>6.6666666666666666E-2</v>
      </c>
      <c r="H25" s="30">
        <v>4.8387096774193547E-2</v>
      </c>
      <c r="I25" s="30">
        <v>6.0606060606060608E-2</v>
      </c>
      <c r="J25" s="30">
        <v>0.10675675675675675</v>
      </c>
      <c r="K25" s="30">
        <v>5.7692307692307689E-2</v>
      </c>
      <c r="L25" s="30">
        <v>5.8823529411764698E-2</v>
      </c>
      <c r="M25" s="30">
        <v>1.8518518518518517E-2</v>
      </c>
      <c r="N25" s="30">
        <v>0.1176470588235294</v>
      </c>
      <c r="O25" s="30">
        <v>0.13095238095238096</v>
      </c>
      <c r="P25" s="30">
        <v>7.7436582109479304E-2</v>
      </c>
      <c r="Q25" s="30">
        <v>0.14326647564469913</v>
      </c>
      <c r="R25" s="30">
        <v>7.0105820105820102E-2</v>
      </c>
      <c r="S25" s="30">
        <v>3.3078880407124679E-2</v>
      </c>
      <c r="T25" s="30">
        <v>9.4405594405594401E-2</v>
      </c>
      <c r="U25" s="30">
        <v>0.10504201680672269</v>
      </c>
      <c r="V25" s="30">
        <v>7.0287539936102233E-2</v>
      </c>
      <c r="W25" s="30">
        <v>0.10915492957746478</v>
      </c>
      <c r="X25" s="30">
        <v>0</v>
      </c>
      <c r="Y25" s="30">
        <v>0</v>
      </c>
      <c r="Z25" s="30">
        <v>0</v>
      </c>
      <c r="AA25" s="30">
        <v>0.18181818181818182</v>
      </c>
      <c r="AB25" s="30">
        <v>9.7826086956521743E-2</v>
      </c>
      <c r="AC25" s="30">
        <v>9.00900900900901E-2</v>
      </c>
      <c r="AD25" s="30">
        <v>0.11422172452407615</v>
      </c>
      <c r="AE25" s="30">
        <v>7.6923076923076927E-2</v>
      </c>
      <c r="AF25" s="27"/>
      <c r="AG25" s="4" t="s">
        <v>134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0">
        <v>3.6877600803558619E-2</v>
      </c>
      <c r="C26" s="30">
        <v>3.3333333333333333E-2</v>
      </c>
      <c r="D26" s="30">
        <v>6.8965517241379309E-2</v>
      </c>
      <c r="E26" s="30">
        <v>0</v>
      </c>
      <c r="F26" s="30">
        <v>3.2319391634980987E-2</v>
      </c>
      <c r="G26" s="30">
        <v>4.4444444444444446E-2</v>
      </c>
      <c r="H26" s="30">
        <v>2.4193548387096774E-2</v>
      </c>
      <c r="I26" s="30">
        <v>1.5151515151515152E-2</v>
      </c>
      <c r="J26" s="30">
        <v>5.405405405405405E-2</v>
      </c>
      <c r="K26" s="30">
        <v>2.8846153846153844E-2</v>
      </c>
      <c r="L26" s="30">
        <v>1.9607843137254902E-2</v>
      </c>
      <c r="M26" s="30">
        <v>3.7037037037037035E-2</v>
      </c>
      <c r="N26" s="30">
        <v>0.1176470588235294</v>
      </c>
      <c r="O26" s="30">
        <v>3.5714285714285712E-2</v>
      </c>
      <c r="P26" s="30">
        <v>3.2710280373831772E-2</v>
      </c>
      <c r="Q26" s="30">
        <v>5.4441260744985683E-2</v>
      </c>
      <c r="R26" s="30">
        <v>3.0423280423280422E-2</v>
      </c>
      <c r="S26" s="30">
        <v>1.7811704834605598E-2</v>
      </c>
      <c r="T26" s="30">
        <v>3.3216783216783216E-2</v>
      </c>
      <c r="U26" s="30">
        <v>5.8823529411764698E-2</v>
      </c>
      <c r="V26" s="30">
        <v>2.3961661341853034E-2</v>
      </c>
      <c r="W26" s="30">
        <v>3.2863849765258218E-2</v>
      </c>
      <c r="X26" s="30">
        <v>0</v>
      </c>
      <c r="Y26" s="30">
        <v>0</v>
      </c>
      <c r="Z26" s="30">
        <v>0</v>
      </c>
      <c r="AA26" s="30">
        <v>0</v>
      </c>
      <c r="AB26" s="30">
        <v>3.2608695652173912E-2</v>
      </c>
      <c r="AC26" s="30">
        <v>4.954954954954955E-2</v>
      </c>
      <c r="AD26" s="30">
        <v>4.0313549832026875E-2</v>
      </c>
      <c r="AE26" s="30">
        <v>5.128205128205128E-2</v>
      </c>
      <c r="AF26" s="27"/>
      <c r="AG26" s="4" t="s">
        <v>135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0">
        <v>2.9128999856507388E-2</v>
      </c>
      <c r="C27" s="30">
        <v>5.5555555555555558E-3</v>
      </c>
      <c r="D27" s="30">
        <v>1.1494252873563218E-2</v>
      </c>
      <c r="E27" s="30">
        <v>0</v>
      </c>
      <c r="F27" s="30">
        <v>2.8517110266159697E-2</v>
      </c>
      <c r="G27" s="30">
        <v>3.7037037037037035E-2</v>
      </c>
      <c r="H27" s="30">
        <v>3.2258064516129031E-2</v>
      </c>
      <c r="I27" s="30">
        <v>7.575757575757576E-3</v>
      </c>
      <c r="J27" s="30">
        <v>4.0540540540540543E-2</v>
      </c>
      <c r="K27" s="30">
        <v>5.7692307692307689E-2</v>
      </c>
      <c r="L27" s="30">
        <v>1.9607843137254902E-2</v>
      </c>
      <c r="M27" s="30">
        <v>3.7037037037037035E-2</v>
      </c>
      <c r="N27" s="30">
        <v>0</v>
      </c>
      <c r="O27" s="30">
        <v>2.5132275132275131E-2</v>
      </c>
      <c r="P27" s="30">
        <v>2.4699599465954611E-2</v>
      </c>
      <c r="Q27" s="30">
        <v>4.0114613180515762E-2</v>
      </c>
      <c r="R27" s="30">
        <v>1.8518518518518517E-2</v>
      </c>
      <c r="S27" s="30">
        <v>2.2900763358778622E-2</v>
      </c>
      <c r="T27" s="30">
        <v>1.9813519813519812E-2</v>
      </c>
      <c r="U27" s="30">
        <v>2.5210084033613446E-2</v>
      </c>
      <c r="V27" s="30">
        <v>7.9872204472843447E-3</v>
      </c>
      <c r="W27" s="30">
        <v>2.699530516431925E-2</v>
      </c>
      <c r="X27" s="30">
        <v>0.15789473684210525</v>
      </c>
      <c r="Y27" s="30">
        <v>7.1428571428571425E-2</v>
      </c>
      <c r="Z27" s="30">
        <v>0.4</v>
      </c>
      <c r="AA27" s="30">
        <v>9.0909090909090912E-2</v>
      </c>
      <c r="AB27" s="30">
        <v>7.6086956521739135E-2</v>
      </c>
      <c r="AC27" s="30">
        <v>1.8018018018018018E-2</v>
      </c>
      <c r="AD27" s="30">
        <v>4.3673012318029114E-2</v>
      </c>
      <c r="AE27" s="30">
        <v>7.6923076923076927E-2</v>
      </c>
      <c r="AF27" s="27"/>
      <c r="AG27" s="4" t="s">
        <v>136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 x14ac:dyDescent="0.2">
      <c r="A29" s="4" t="s">
        <v>54</v>
      </c>
      <c r="B29" s="6">
        <v>14.76372506815899</v>
      </c>
      <c r="C29" s="7">
        <v>10.8</v>
      </c>
      <c r="D29" s="7">
        <v>13.2</v>
      </c>
      <c r="E29" s="7">
        <v>8.6</v>
      </c>
      <c r="F29" s="7">
        <v>13.6</v>
      </c>
      <c r="G29" s="7">
        <v>14.2</v>
      </c>
      <c r="H29" s="7">
        <v>13.4</v>
      </c>
      <c r="I29" s="7">
        <v>12.4</v>
      </c>
      <c r="J29" s="7">
        <v>18.3</v>
      </c>
      <c r="K29" s="7">
        <v>16.5</v>
      </c>
      <c r="L29" s="7">
        <v>12.1</v>
      </c>
      <c r="M29" s="7">
        <v>14.9</v>
      </c>
      <c r="N29" s="7">
        <v>17.8</v>
      </c>
      <c r="O29" s="7">
        <v>16.3</v>
      </c>
      <c r="P29" s="7">
        <v>13</v>
      </c>
      <c r="Q29" s="7">
        <v>17.8</v>
      </c>
      <c r="R29" s="7">
        <v>12.1</v>
      </c>
      <c r="S29" s="7">
        <v>10.7</v>
      </c>
      <c r="T29" s="7">
        <v>13.9</v>
      </c>
      <c r="U29" s="7">
        <v>15.3</v>
      </c>
      <c r="V29" s="7">
        <v>11.4</v>
      </c>
      <c r="W29" s="7">
        <v>15.4</v>
      </c>
      <c r="X29" s="7">
        <v>18.100000000000001</v>
      </c>
      <c r="Y29" s="7">
        <v>15.1</v>
      </c>
      <c r="Z29" s="7">
        <v>26.4</v>
      </c>
      <c r="AA29" s="7">
        <v>19.600000000000001</v>
      </c>
      <c r="AB29" s="7">
        <v>16.8</v>
      </c>
      <c r="AC29" s="7">
        <v>14.6</v>
      </c>
      <c r="AD29" s="7">
        <v>16.2</v>
      </c>
      <c r="AE29" s="7">
        <v>18.7</v>
      </c>
      <c r="AF29" s="4"/>
      <c r="AG29" s="4" t="s">
        <v>69</v>
      </c>
      <c r="AH29" s="4"/>
      <c r="AI29" s="4"/>
    </row>
    <row r="30" spans="1:4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4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3" spans="1:35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 x14ac:dyDescent="0.2">
      <c r="B35" s="27"/>
    </row>
    <row r="36" spans="1:3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5" spans="1:35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5" x14ac:dyDescent="0.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5" x14ac:dyDescent="0.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5" x14ac:dyDescent="0.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2:3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2:3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3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2:3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2"/>
  <sheetViews>
    <sheetView zoomScale="150" zoomScaleNormal="150" zoomScalePageLayoutView="150" workbookViewId="0">
      <pane xSplit="1" topLeftCell="B1" activePane="topRight" state="frozen"/>
      <selection activeCell="A30" sqref="A30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165</v>
      </c>
      <c r="B1" s="10" t="s">
        <v>17</v>
      </c>
      <c r="C1" s="35" t="s">
        <v>0</v>
      </c>
      <c r="D1" s="35"/>
      <c r="E1" s="35"/>
      <c r="F1" s="35" t="s">
        <v>1</v>
      </c>
      <c r="G1" s="35"/>
      <c r="H1" s="35"/>
      <c r="I1" s="35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5" t="s">
        <v>7</v>
      </c>
      <c r="Q1" s="35"/>
      <c r="R1" s="35"/>
      <c r="S1" s="35"/>
      <c r="T1" s="10" t="s">
        <v>16</v>
      </c>
      <c r="U1" s="10"/>
      <c r="V1" s="10"/>
      <c r="W1" s="10"/>
      <c r="X1" s="35" t="s">
        <v>8</v>
      </c>
      <c r="Y1" s="35"/>
      <c r="Z1" s="35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59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40188</v>
      </c>
      <c r="C4" s="2">
        <v>3896</v>
      </c>
      <c r="D4" s="2">
        <v>1910</v>
      </c>
      <c r="E4" s="2">
        <v>1986</v>
      </c>
      <c r="F4" s="2">
        <v>5238</v>
      </c>
      <c r="G4" s="2">
        <v>3165</v>
      </c>
      <c r="H4" s="2">
        <v>1223</v>
      </c>
      <c r="I4" s="2">
        <v>850</v>
      </c>
      <c r="J4" s="2">
        <v>3591</v>
      </c>
      <c r="K4" s="2">
        <v>1145</v>
      </c>
      <c r="L4" s="2">
        <v>280</v>
      </c>
      <c r="M4" s="2">
        <v>1238</v>
      </c>
      <c r="N4" s="2">
        <v>3689</v>
      </c>
      <c r="O4" s="2">
        <v>641</v>
      </c>
      <c r="P4" s="2">
        <v>3753</v>
      </c>
      <c r="Q4" s="2">
        <v>517</v>
      </c>
      <c r="R4" s="2">
        <v>2133</v>
      </c>
      <c r="S4" s="2">
        <v>1103</v>
      </c>
      <c r="T4" s="2">
        <v>9624</v>
      </c>
      <c r="U4" s="2">
        <v>2740</v>
      </c>
      <c r="V4" s="2">
        <v>3906</v>
      </c>
      <c r="W4" s="2">
        <v>2978</v>
      </c>
      <c r="X4" s="2">
        <v>1912</v>
      </c>
      <c r="Y4" s="2">
        <v>1200</v>
      </c>
      <c r="Z4" s="2">
        <v>712</v>
      </c>
      <c r="AA4" s="2">
        <v>481</v>
      </c>
      <c r="AB4" s="2">
        <v>1835</v>
      </c>
      <c r="AC4" s="2">
        <v>934</v>
      </c>
      <c r="AD4" s="2">
        <v>1047</v>
      </c>
      <c r="AE4" s="2">
        <v>884</v>
      </c>
      <c r="AF4" s="4"/>
      <c r="AG4" s="4" t="s">
        <v>70</v>
      </c>
      <c r="AH4" s="4"/>
      <c r="AI4" s="4"/>
    </row>
    <row r="5" spans="1:35" x14ac:dyDescent="0.2">
      <c r="A5" s="4" t="s">
        <v>39</v>
      </c>
      <c r="B5" s="2">
        <v>5008</v>
      </c>
      <c r="C5" s="2">
        <v>667</v>
      </c>
      <c r="D5" s="2">
        <v>307</v>
      </c>
      <c r="E5" s="2">
        <v>360</v>
      </c>
      <c r="F5" s="2">
        <v>676</v>
      </c>
      <c r="G5" s="2">
        <v>417</v>
      </c>
      <c r="H5" s="2">
        <v>174</v>
      </c>
      <c r="I5" s="2">
        <v>85</v>
      </c>
      <c r="J5" s="2">
        <v>607</v>
      </c>
      <c r="K5" s="2">
        <v>163</v>
      </c>
      <c r="L5" s="2">
        <v>23</v>
      </c>
      <c r="M5" s="2">
        <v>178</v>
      </c>
      <c r="N5" s="2">
        <v>371</v>
      </c>
      <c r="O5" s="2">
        <v>114</v>
      </c>
      <c r="P5" s="2">
        <v>384</v>
      </c>
      <c r="Q5" s="2">
        <v>38</v>
      </c>
      <c r="R5" s="2">
        <v>204</v>
      </c>
      <c r="S5" s="2">
        <v>142</v>
      </c>
      <c r="T5" s="2">
        <v>1059</v>
      </c>
      <c r="U5" s="2">
        <v>209</v>
      </c>
      <c r="V5" s="2">
        <v>484</v>
      </c>
      <c r="W5" s="2">
        <v>366</v>
      </c>
      <c r="X5" s="2">
        <v>176</v>
      </c>
      <c r="Y5" s="2">
        <v>116</v>
      </c>
      <c r="Z5" s="2">
        <v>60</v>
      </c>
      <c r="AA5" s="2">
        <v>34</v>
      </c>
      <c r="AB5" s="2">
        <v>236</v>
      </c>
      <c r="AC5" s="2">
        <v>71</v>
      </c>
      <c r="AD5" s="2">
        <v>123</v>
      </c>
      <c r="AE5" s="2">
        <v>126</v>
      </c>
      <c r="AF5" s="4"/>
      <c r="AG5" s="4" t="s">
        <v>71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39930</v>
      </c>
      <c r="C7" s="2">
        <v>3882</v>
      </c>
      <c r="D7" s="2">
        <v>1901</v>
      </c>
      <c r="E7" s="2">
        <v>1981</v>
      </c>
      <c r="F7" s="2">
        <v>5226</v>
      </c>
      <c r="G7" s="2">
        <v>3158</v>
      </c>
      <c r="H7" s="2">
        <v>1221</v>
      </c>
      <c r="I7" s="2">
        <v>847</v>
      </c>
      <c r="J7" s="2">
        <v>3574</v>
      </c>
      <c r="K7" s="2">
        <v>1140</v>
      </c>
      <c r="L7" s="2">
        <v>280</v>
      </c>
      <c r="M7" s="2">
        <v>1234</v>
      </c>
      <c r="N7" s="2">
        <v>3688</v>
      </c>
      <c r="O7" s="2">
        <v>529</v>
      </c>
      <c r="P7" s="2">
        <v>3727</v>
      </c>
      <c r="Q7" s="2">
        <v>517</v>
      </c>
      <c r="R7" s="2">
        <v>2114</v>
      </c>
      <c r="S7" s="2">
        <v>1096</v>
      </c>
      <c r="T7" s="2">
        <v>9593</v>
      </c>
      <c r="U7" s="2">
        <v>2725</v>
      </c>
      <c r="V7" s="2">
        <v>3898</v>
      </c>
      <c r="W7" s="2">
        <v>2970</v>
      </c>
      <c r="X7" s="2">
        <v>1912</v>
      </c>
      <c r="Y7" s="2">
        <v>1200</v>
      </c>
      <c r="Z7" s="2">
        <v>712</v>
      </c>
      <c r="AA7" s="2">
        <v>481</v>
      </c>
      <c r="AB7" s="2">
        <v>1832</v>
      </c>
      <c r="AC7" s="2">
        <v>931</v>
      </c>
      <c r="AD7" s="2">
        <v>1021</v>
      </c>
      <c r="AE7" s="2">
        <v>880</v>
      </c>
      <c r="AF7" s="4"/>
      <c r="AG7" s="4" t="s">
        <v>72</v>
      </c>
      <c r="AH7" s="4"/>
      <c r="AI7" s="4"/>
    </row>
    <row r="8" spans="1:35" x14ac:dyDescent="0.2">
      <c r="A8" s="5" t="s">
        <v>46</v>
      </c>
      <c r="B8" s="9">
        <f>B4-B7</f>
        <v>258</v>
      </c>
      <c r="C8" s="9">
        <f t="shared" ref="C8:AE8" si="0">C4-C7</f>
        <v>14</v>
      </c>
      <c r="D8" s="9">
        <f t="shared" si="0"/>
        <v>9</v>
      </c>
      <c r="E8" s="9">
        <f t="shared" si="0"/>
        <v>5</v>
      </c>
      <c r="F8" s="9">
        <f t="shared" si="0"/>
        <v>12</v>
      </c>
      <c r="G8" s="9">
        <f t="shared" si="0"/>
        <v>7</v>
      </c>
      <c r="H8" s="9">
        <f t="shared" si="0"/>
        <v>2</v>
      </c>
      <c r="I8" s="9">
        <f t="shared" si="0"/>
        <v>3</v>
      </c>
      <c r="J8" s="9">
        <f t="shared" si="0"/>
        <v>17</v>
      </c>
      <c r="K8" s="9">
        <f t="shared" si="0"/>
        <v>5</v>
      </c>
      <c r="L8" s="9">
        <f t="shared" si="0"/>
        <v>0</v>
      </c>
      <c r="M8" s="9">
        <f t="shared" si="0"/>
        <v>4</v>
      </c>
      <c r="N8" s="9">
        <f t="shared" si="0"/>
        <v>1</v>
      </c>
      <c r="O8" s="9">
        <f t="shared" si="0"/>
        <v>112</v>
      </c>
      <c r="P8" s="9">
        <f t="shared" si="0"/>
        <v>26</v>
      </c>
      <c r="Q8" s="9">
        <f t="shared" si="0"/>
        <v>0</v>
      </c>
      <c r="R8" s="9">
        <f t="shared" si="0"/>
        <v>19</v>
      </c>
      <c r="S8" s="9">
        <f t="shared" si="0"/>
        <v>7</v>
      </c>
      <c r="T8" s="9">
        <f t="shared" si="0"/>
        <v>31</v>
      </c>
      <c r="U8" s="9">
        <f t="shared" si="0"/>
        <v>15</v>
      </c>
      <c r="V8" s="9">
        <f t="shared" si="0"/>
        <v>8</v>
      </c>
      <c r="W8" s="9">
        <f t="shared" si="0"/>
        <v>8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3</v>
      </c>
      <c r="AC8" s="9">
        <f t="shared" si="0"/>
        <v>3</v>
      </c>
      <c r="AD8" s="9">
        <f t="shared" si="0"/>
        <v>26</v>
      </c>
      <c r="AE8" s="9">
        <f t="shared" si="0"/>
        <v>4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6.4198268139743211E-3</v>
      </c>
      <c r="C9" s="3">
        <f t="shared" ref="C9:AE9" si="1">C8/C4</f>
        <v>3.5934291581108829E-3</v>
      </c>
      <c r="D9" s="3">
        <f t="shared" si="1"/>
        <v>4.7120418848167539E-3</v>
      </c>
      <c r="E9" s="3">
        <f t="shared" si="1"/>
        <v>2.5176233635448137E-3</v>
      </c>
      <c r="F9" s="3">
        <f t="shared" si="1"/>
        <v>2.2909507445589921E-3</v>
      </c>
      <c r="G9" s="3">
        <f t="shared" si="1"/>
        <v>2.2116903633491313E-3</v>
      </c>
      <c r="H9" s="3">
        <f t="shared" si="1"/>
        <v>1.6353229762878169E-3</v>
      </c>
      <c r="I9" s="3">
        <f t="shared" si="1"/>
        <v>3.5294117647058825E-3</v>
      </c>
      <c r="J9" s="3">
        <f t="shared" si="1"/>
        <v>4.7340573656363127E-3</v>
      </c>
      <c r="K9" s="3">
        <f t="shared" si="1"/>
        <v>4.3668122270742356E-3</v>
      </c>
      <c r="L9" s="3">
        <f t="shared" si="1"/>
        <v>0</v>
      </c>
      <c r="M9" s="3">
        <f t="shared" si="1"/>
        <v>3.2310177705977385E-3</v>
      </c>
      <c r="N9" s="3">
        <f t="shared" si="1"/>
        <v>2.7107617240444562E-4</v>
      </c>
      <c r="O9" s="3">
        <f t="shared" si="1"/>
        <v>0.17472698907956319</v>
      </c>
      <c r="P9" s="3">
        <f t="shared" si="1"/>
        <v>6.9277911004529706E-3</v>
      </c>
      <c r="Q9" s="3">
        <f t="shared" si="1"/>
        <v>0</v>
      </c>
      <c r="R9" s="3">
        <f t="shared" si="1"/>
        <v>8.9076418190342233E-3</v>
      </c>
      <c r="S9" s="3">
        <f t="shared" si="1"/>
        <v>6.3463281958295557E-3</v>
      </c>
      <c r="T9" s="3">
        <f t="shared" si="1"/>
        <v>3.2211138819617621E-3</v>
      </c>
      <c r="U9" s="3">
        <f t="shared" si="1"/>
        <v>5.4744525547445258E-3</v>
      </c>
      <c r="V9" s="3">
        <f t="shared" si="1"/>
        <v>2.0481310803891449E-3</v>
      </c>
      <c r="W9" s="3">
        <f t="shared" si="1"/>
        <v>2.6863666890530559E-3</v>
      </c>
      <c r="X9" s="3">
        <f t="shared" si="1"/>
        <v>0</v>
      </c>
      <c r="Y9" s="3">
        <f t="shared" si="1"/>
        <v>0</v>
      </c>
      <c r="Z9" s="3">
        <f t="shared" si="1"/>
        <v>0</v>
      </c>
      <c r="AA9" s="3">
        <f t="shared" si="1"/>
        <v>0</v>
      </c>
      <c r="AB9" s="3">
        <f t="shared" si="1"/>
        <v>1.6348773841961854E-3</v>
      </c>
      <c r="AC9" s="3">
        <f t="shared" si="1"/>
        <v>3.2119914346895075E-3</v>
      </c>
      <c r="AD9" s="3">
        <f t="shared" si="1"/>
        <v>2.4832855778414518E-2</v>
      </c>
      <c r="AE9" s="3">
        <f t="shared" si="1"/>
        <v>4.5248868778280547E-3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91</v>
      </c>
      <c r="C11" s="2">
        <v>10</v>
      </c>
      <c r="D11" s="2">
        <v>8</v>
      </c>
      <c r="E11" s="2">
        <v>2</v>
      </c>
      <c r="F11" s="2">
        <v>9</v>
      </c>
      <c r="G11" s="2">
        <v>6</v>
      </c>
      <c r="H11" s="2">
        <v>1</v>
      </c>
      <c r="I11" s="2">
        <v>2</v>
      </c>
      <c r="J11" s="2">
        <v>10</v>
      </c>
      <c r="K11" s="2">
        <v>3</v>
      </c>
      <c r="L11" s="2">
        <v>0</v>
      </c>
      <c r="M11" s="2">
        <v>0</v>
      </c>
      <c r="N11" s="2">
        <v>1</v>
      </c>
      <c r="O11" s="2">
        <v>16</v>
      </c>
      <c r="P11" s="2">
        <v>17</v>
      </c>
      <c r="Q11" s="2">
        <v>0</v>
      </c>
      <c r="R11" s="2">
        <v>11</v>
      </c>
      <c r="S11" s="2">
        <v>6</v>
      </c>
      <c r="T11" s="2">
        <v>13</v>
      </c>
      <c r="U11" s="2">
        <v>4</v>
      </c>
      <c r="V11" s="2">
        <v>4</v>
      </c>
      <c r="W11" s="2">
        <v>5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2</v>
      </c>
      <c r="AD11" s="2">
        <v>7</v>
      </c>
      <c r="AE11" s="2">
        <v>3</v>
      </c>
      <c r="AF11" s="4"/>
      <c r="AG11" s="4" t="s">
        <v>73</v>
      </c>
      <c r="AH11" s="4"/>
      <c r="AI11" s="4"/>
    </row>
    <row r="12" spans="1:35" x14ac:dyDescent="0.2">
      <c r="A12" s="4" t="s">
        <v>43</v>
      </c>
      <c r="B12" s="2">
        <v>68</v>
      </c>
      <c r="C12" s="2">
        <v>5</v>
      </c>
      <c r="D12" s="2">
        <v>3</v>
      </c>
      <c r="E12" s="2">
        <v>2</v>
      </c>
      <c r="F12" s="2">
        <v>8</v>
      </c>
      <c r="G12" s="2">
        <v>6</v>
      </c>
      <c r="H12" s="2">
        <v>1</v>
      </c>
      <c r="I12" s="2">
        <v>1</v>
      </c>
      <c r="J12" s="2">
        <v>8</v>
      </c>
      <c r="K12" s="2">
        <v>3</v>
      </c>
      <c r="L12" s="2">
        <v>0</v>
      </c>
      <c r="M12" s="2">
        <v>0</v>
      </c>
      <c r="N12" s="2">
        <v>1</v>
      </c>
      <c r="O12" s="2">
        <v>16</v>
      </c>
      <c r="P12" s="2">
        <v>11</v>
      </c>
      <c r="Q12" s="2">
        <v>0</v>
      </c>
      <c r="R12" s="2">
        <v>6</v>
      </c>
      <c r="S12" s="2">
        <v>5</v>
      </c>
      <c r="T12" s="2">
        <v>6</v>
      </c>
      <c r="U12" s="2">
        <v>2</v>
      </c>
      <c r="V12" s="2">
        <v>2</v>
      </c>
      <c r="W12" s="2">
        <v>2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2</v>
      </c>
      <c r="AD12" s="2">
        <v>6</v>
      </c>
      <c r="AE12" s="2">
        <v>2</v>
      </c>
      <c r="AF12" s="4"/>
      <c r="AG12" s="4" t="s">
        <v>74</v>
      </c>
      <c r="AH12" s="4"/>
      <c r="AI12" s="4"/>
    </row>
    <row r="13" spans="1:35" s="15" customFormat="1" x14ac:dyDescent="0.2">
      <c r="A13" s="5" t="s">
        <v>55</v>
      </c>
      <c r="B13" s="3">
        <f>B11/B8</f>
        <v>0.35271317829457366</v>
      </c>
      <c r="C13" s="3">
        <f t="shared" ref="C13:AE13" si="2">C11/C8</f>
        <v>0.7142857142857143</v>
      </c>
      <c r="D13" s="3">
        <f t="shared" si="2"/>
        <v>0.88888888888888884</v>
      </c>
      <c r="E13" s="3">
        <f t="shared" si="2"/>
        <v>0.4</v>
      </c>
      <c r="F13" s="3">
        <f t="shared" si="2"/>
        <v>0.75</v>
      </c>
      <c r="G13" s="3">
        <f t="shared" si="2"/>
        <v>0.8571428571428571</v>
      </c>
      <c r="H13" s="3">
        <f t="shared" si="2"/>
        <v>0.5</v>
      </c>
      <c r="I13" s="3">
        <f t="shared" si="2"/>
        <v>0.66666666666666663</v>
      </c>
      <c r="J13" s="3">
        <f t="shared" si="2"/>
        <v>0.58823529411764708</v>
      </c>
      <c r="K13" s="3">
        <f t="shared" si="2"/>
        <v>0.6</v>
      </c>
      <c r="L13" s="3" t="e">
        <f t="shared" si="2"/>
        <v>#DIV/0!</v>
      </c>
      <c r="M13" s="3">
        <f t="shared" si="2"/>
        <v>0</v>
      </c>
      <c r="N13" s="3">
        <f t="shared" si="2"/>
        <v>1</v>
      </c>
      <c r="O13" s="3">
        <f t="shared" si="2"/>
        <v>0.14285714285714285</v>
      </c>
      <c r="P13" s="3">
        <f t="shared" si="2"/>
        <v>0.65384615384615385</v>
      </c>
      <c r="Q13" s="3" t="e">
        <f t="shared" si="2"/>
        <v>#DIV/0!</v>
      </c>
      <c r="R13" s="3">
        <f t="shared" si="2"/>
        <v>0.57894736842105265</v>
      </c>
      <c r="S13" s="3">
        <f t="shared" si="2"/>
        <v>0.8571428571428571</v>
      </c>
      <c r="T13" s="3">
        <f t="shared" si="2"/>
        <v>0.41935483870967744</v>
      </c>
      <c r="U13" s="3">
        <f t="shared" si="2"/>
        <v>0.26666666666666666</v>
      </c>
      <c r="V13" s="3">
        <f t="shared" si="2"/>
        <v>0.5</v>
      </c>
      <c r="W13" s="3">
        <f t="shared" si="2"/>
        <v>0.625</v>
      </c>
      <c r="X13" s="3" t="e">
        <f t="shared" si="2"/>
        <v>#DIV/0!</v>
      </c>
      <c r="Y13" s="3" t="e">
        <f t="shared" si="2"/>
        <v>#DIV/0!</v>
      </c>
      <c r="Z13" s="3" t="e">
        <f t="shared" si="2"/>
        <v>#DIV/0!</v>
      </c>
      <c r="AA13" s="3" t="e">
        <f t="shared" si="2"/>
        <v>#DIV/0!</v>
      </c>
      <c r="AB13" s="3">
        <f t="shared" si="2"/>
        <v>0</v>
      </c>
      <c r="AC13" s="3">
        <f t="shared" si="2"/>
        <v>0.66666666666666663</v>
      </c>
      <c r="AD13" s="3">
        <f t="shared" si="2"/>
        <v>0.26923076923076922</v>
      </c>
      <c r="AE13" s="3">
        <f t="shared" si="2"/>
        <v>0.75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3">B12/B8</f>
        <v>0.26356589147286824</v>
      </c>
      <c r="C14" s="3">
        <f t="shared" si="3"/>
        <v>0.35714285714285715</v>
      </c>
      <c r="D14" s="3">
        <f t="shared" si="3"/>
        <v>0.33333333333333331</v>
      </c>
      <c r="E14" s="3">
        <f t="shared" si="3"/>
        <v>0.4</v>
      </c>
      <c r="F14" s="3">
        <f t="shared" si="3"/>
        <v>0.66666666666666663</v>
      </c>
      <c r="G14" s="3">
        <f t="shared" si="3"/>
        <v>0.8571428571428571</v>
      </c>
      <c r="H14" s="3">
        <f t="shared" si="3"/>
        <v>0.5</v>
      </c>
      <c r="I14" s="3">
        <f t="shared" si="3"/>
        <v>0.33333333333333331</v>
      </c>
      <c r="J14" s="3">
        <f t="shared" si="3"/>
        <v>0.47058823529411764</v>
      </c>
      <c r="K14" s="3">
        <f t="shared" si="3"/>
        <v>0.6</v>
      </c>
      <c r="L14" s="3" t="e">
        <f t="shared" si="3"/>
        <v>#DIV/0!</v>
      </c>
      <c r="M14" s="3">
        <f t="shared" si="3"/>
        <v>0</v>
      </c>
      <c r="N14" s="3">
        <f t="shared" si="3"/>
        <v>1</v>
      </c>
      <c r="O14" s="3">
        <f t="shared" si="3"/>
        <v>0.14285714285714285</v>
      </c>
      <c r="P14" s="3">
        <f t="shared" si="3"/>
        <v>0.42307692307692307</v>
      </c>
      <c r="Q14" s="3" t="e">
        <f t="shared" si="3"/>
        <v>#DIV/0!</v>
      </c>
      <c r="R14" s="3">
        <f t="shared" si="3"/>
        <v>0.31578947368421051</v>
      </c>
      <c r="S14" s="3">
        <f t="shared" si="3"/>
        <v>0.7142857142857143</v>
      </c>
      <c r="T14" s="3">
        <f t="shared" si="3"/>
        <v>0.19354838709677419</v>
      </c>
      <c r="U14" s="3">
        <f t="shared" si="3"/>
        <v>0.13333333333333333</v>
      </c>
      <c r="V14" s="3">
        <f t="shared" si="3"/>
        <v>0.25</v>
      </c>
      <c r="W14" s="3">
        <f t="shared" si="3"/>
        <v>0.25</v>
      </c>
      <c r="X14" s="3" t="e">
        <f t="shared" si="3"/>
        <v>#DIV/0!</v>
      </c>
      <c r="Y14" s="3" t="e">
        <f t="shared" si="3"/>
        <v>#DIV/0!</v>
      </c>
      <c r="Z14" s="3" t="e">
        <f t="shared" si="3"/>
        <v>#DIV/0!</v>
      </c>
      <c r="AA14" s="3" t="e">
        <f t="shared" si="3"/>
        <v>#DIV/0!</v>
      </c>
      <c r="AB14" s="3">
        <f t="shared" si="3"/>
        <v>0</v>
      </c>
      <c r="AC14" s="3">
        <f t="shared" si="3"/>
        <v>0.66666666666666663</v>
      </c>
      <c r="AD14" s="3">
        <f t="shared" si="3"/>
        <v>0.23076923076923078</v>
      </c>
      <c r="AE14" s="3">
        <f t="shared" si="3"/>
        <v>0.5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2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75</v>
      </c>
      <c r="AH16" s="4"/>
      <c r="AI16" s="4"/>
    </row>
    <row r="17" spans="1:46" x14ac:dyDescent="0.2">
      <c r="A17" s="4" t="s">
        <v>57</v>
      </c>
      <c r="B17" s="2">
        <v>165</v>
      </c>
      <c r="C17" s="2">
        <v>4</v>
      </c>
      <c r="D17" s="2">
        <v>1</v>
      </c>
      <c r="E17" s="2">
        <v>3</v>
      </c>
      <c r="F17" s="2">
        <v>2</v>
      </c>
      <c r="G17" s="2">
        <v>1</v>
      </c>
      <c r="H17" s="2">
        <v>0</v>
      </c>
      <c r="I17" s="2">
        <v>1</v>
      </c>
      <c r="J17" s="2">
        <v>7</v>
      </c>
      <c r="K17" s="2">
        <v>1</v>
      </c>
      <c r="L17" s="2">
        <v>0</v>
      </c>
      <c r="M17" s="2">
        <v>4</v>
      </c>
      <c r="N17" s="2">
        <v>0</v>
      </c>
      <c r="O17" s="2">
        <v>96</v>
      </c>
      <c r="P17" s="2">
        <v>9</v>
      </c>
      <c r="Q17" s="2">
        <v>0</v>
      </c>
      <c r="R17" s="2">
        <v>8</v>
      </c>
      <c r="S17" s="2">
        <v>1</v>
      </c>
      <c r="T17" s="2">
        <v>18</v>
      </c>
      <c r="U17" s="2">
        <v>11</v>
      </c>
      <c r="V17" s="2">
        <v>4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3</v>
      </c>
      <c r="AC17" s="2">
        <v>1</v>
      </c>
      <c r="AD17" s="2">
        <v>19</v>
      </c>
      <c r="AE17" s="2">
        <v>1</v>
      </c>
      <c r="AF17" s="4"/>
      <c r="AG17" s="4" t="s">
        <v>76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1">
        <v>5.4263565891472867E-2</v>
      </c>
      <c r="C20" s="31">
        <v>7.1428571428571425E-2</v>
      </c>
      <c r="D20" s="31">
        <v>0.1111111111111111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5.8823529411764698E-2</v>
      </c>
      <c r="K20" s="31">
        <v>0</v>
      </c>
      <c r="L20" s="31">
        <v>0</v>
      </c>
      <c r="M20" s="31">
        <v>0</v>
      </c>
      <c r="N20" s="31">
        <v>0</v>
      </c>
      <c r="O20" s="31">
        <v>3.5714285714285712E-2</v>
      </c>
      <c r="P20" s="31">
        <v>7.6923076923076927E-2</v>
      </c>
      <c r="Q20" s="31">
        <v>0</v>
      </c>
      <c r="R20" s="31">
        <v>0</v>
      </c>
      <c r="S20" s="31">
        <v>0.2857142857142857</v>
      </c>
      <c r="T20" s="31">
        <v>0.16129032258064516</v>
      </c>
      <c r="U20" s="31">
        <v>0.26666666666666666</v>
      </c>
      <c r="V20" s="31">
        <v>0</v>
      </c>
      <c r="W20" s="31">
        <v>0.125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3.8461538461538464E-2</v>
      </c>
      <c r="AE20" s="31">
        <v>0</v>
      </c>
      <c r="AF20" s="27"/>
      <c r="AG20" s="4" t="s">
        <v>137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1">
        <v>0.2131782945736434</v>
      </c>
      <c r="C21" s="31">
        <v>0.42857142857142855</v>
      </c>
      <c r="D21" s="31">
        <v>0.44444444444444442</v>
      </c>
      <c r="E21" s="31">
        <v>0.4</v>
      </c>
      <c r="F21" s="31">
        <v>0.16666666666666663</v>
      </c>
      <c r="G21" s="31">
        <v>0.14285714285714285</v>
      </c>
      <c r="H21" s="31">
        <v>0</v>
      </c>
      <c r="I21" s="31">
        <v>0.33333333333333326</v>
      </c>
      <c r="J21" s="31">
        <v>0.1176470588235294</v>
      </c>
      <c r="K21" s="31">
        <v>0</v>
      </c>
      <c r="L21" s="31">
        <v>0</v>
      </c>
      <c r="M21" s="31">
        <v>0</v>
      </c>
      <c r="N21" s="31">
        <v>0</v>
      </c>
      <c r="O21" s="31">
        <v>0.1875</v>
      </c>
      <c r="P21" s="31">
        <v>0.42307692307692307</v>
      </c>
      <c r="Q21" s="31">
        <v>0</v>
      </c>
      <c r="R21" s="31">
        <v>0.36842105263157893</v>
      </c>
      <c r="S21" s="31">
        <v>0.5714285714285714</v>
      </c>
      <c r="T21" s="31">
        <v>0.25806451612903225</v>
      </c>
      <c r="U21" s="31">
        <v>0.26666666666666666</v>
      </c>
      <c r="V21" s="31">
        <v>0.375</v>
      </c>
      <c r="W21" s="31">
        <v>0.125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0.66666666666666652</v>
      </c>
      <c r="AD21" s="31">
        <v>7.6923076923076927E-2</v>
      </c>
      <c r="AE21" s="31">
        <v>0.25</v>
      </c>
      <c r="AF21" s="27"/>
      <c r="AG21" s="4" t="s">
        <v>138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1">
        <v>0.37209302325581395</v>
      </c>
      <c r="C22" s="31">
        <v>0.21428571428571427</v>
      </c>
      <c r="D22" s="31">
        <v>0.1111111111111111</v>
      </c>
      <c r="E22" s="31">
        <v>0.4</v>
      </c>
      <c r="F22" s="31">
        <v>0.58333333333333337</v>
      </c>
      <c r="G22" s="31">
        <v>0.5714285714285714</v>
      </c>
      <c r="H22" s="31">
        <v>1</v>
      </c>
      <c r="I22" s="31">
        <v>0.33333333333333326</v>
      </c>
      <c r="J22" s="31">
        <v>0.29411764705882354</v>
      </c>
      <c r="K22" s="31">
        <v>0.2</v>
      </c>
      <c r="L22" s="31">
        <v>0</v>
      </c>
      <c r="M22" s="31">
        <v>0.25</v>
      </c>
      <c r="N22" s="31">
        <v>0</v>
      </c>
      <c r="O22" s="31">
        <v>0.49107142857142855</v>
      </c>
      <c r="P22" s="31">
        <v>0.23076923076923075</v>
      </c>
      <c r="Q22" s="31">
        <v>0</v>
      </c>
      <c r="R22" s="31">
        <v>0.31578947368421051</v>
      </c>
      <c r="S22" s="31">
        <v>0</v>
      </c>
      <c r="T22" s="31">
        <v>0.29032258064516131</v>
      </c>
      <c r="U22" s="31">
        <v>6.6666666666666666E-2</v>
      </c>
      <c r="V22" s="31">
        <v>0.375</v>
      </c>
      <c r="W22" s="31">
        <v>0.625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0.30769230769230771</v>
      </c>
      <c r="AE22" s="31">
        <v>0.25</v>
      </c>
      <c r="AF22" s="27"/>
      <c r="AG22" s="4" t="s">
        <v>139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1">
        <v>0.18992248062015504</v>
      </c>
      <c r="C23" s="31">
        <v>0.14285714285714285</v>
      </c>
      <c r="D23" s="31">
        <v>0.1111111111111111</v>
      </c>
      <c r="E23" s="31">
        <v>0.2</v>
      </c>
      <c r="F23" s="31">
        <v>0</v>
      </c>
      <c r="G23" s="31">
        <v>0</v>
      </c>
      <c r="H23" s="31">
        <v>0</v>
      </c>
      <c r="I23" s="31">
        <v>0</v>
      </c>
      <c r="J23" s="31">
        <v>0.17647058823529413</v>
      </c>
      <c r="K23" s="31">
        <v>0.6</v>
      </c>
      <c r="L23" s="31">
        <v>0</v>
      </c>
      <c r="M23" s="31">
        <v>0</v>
      </c>
      <c r="N23" s="31">
        <v>1</v>
      </c>
      <c r="O23" s="31">
        <v>0.23214285714285715</v>
      </c>
      <c r="P23" s="31">
        <v>7.6923076923076927E-2</v>
      </c>
      <c r="Q23" s="31">
        <v>0</v>
      </c>
      <c r="R23" s="31">
        <v>5.2631578947368418E-2</v>
      </c>
      <c r="S23" s="31">
        <v>0.14285714285714285</v>
      </c>
      <c r="T23" s="31">
        <v>0.22580645161290319</v>
      </c>
      <c r="U23" s="31">
        <v>0.33333333333333326</v>
      </c>
      <c r="V23" s="31">
        <v>0.125</v>
      </c>
      <c r="W23" s="31">
        <v>0.125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0.19230769230769235</v>
      </c>
      <c r="AE23" s="31">
        <v>0</v>
      </c>
      <c r="AF23" s="27"/>
      <c r="AG23" s="4" t="s">
        <v>140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1">
        <v>0.11627906976744186</v>
      </c>
      <c r="C24" s="31">
        <v>7.1428571428571425E-2</v>
      </c>
      <c r="D24" s="31">
        <v>0.1111111111111111</v>
      </c>
      <c r="E24" s="31">
        <v>0</v>
      </c>
      <c r="F24" s="31">
        <v>0.16666666666666663</v>
      </c>
      <c r="G24" s="31">
        <v>0.14285714285714285</v>
      </c>
      <c r="H24" s="31">
        <v>0</v>
      </c>
      <c r="I24" s="31">
        <v>0.33333333333333326</v>
      </c>
      <c r="J24" s="31">
        <v>5.8823529411764698E-2</v>
      </c>
      <c r="K24" s="31">
        <v>0.2</v>
      </c>
      <c r="L24" s="31">
        <v>0</v>
      </c>
      <c r="M24" s="31">
        <v>0.75</v>
      </c>
      <c r="N24" s="31">
        <v>0</v>
      </c>
      <c r="O24" s="31">
        <v>4.4642857142857144E-2</v>
      </c>
      <c r="P24" s="31">
        <v>0.15384615384615385</v>
      </c>
      <c r="Q24" s="31">
        <v>0</v>
      </c>
      <c r="R24" s="31">
        <v>0.21052631578947367</v>
      </c>
      <c r="S24" s="31">
        <v>0</v>
      </c>
      <c r="T24" s="31">
        <v>6.4516129032258063E-2</v>
      </c>
      <c r="U24" s="31">
        <v>6.6666666666666666E-2</v>
      </c>
      <c r="V24" s="31">
        <v>0.125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0.33333333333333326</v>
      </c>
      <c r="AC24" s="31">
        <v>0.33333333333333326</v>
      </c>
      <c r="AD24" s="31">
        <v>0.30769230769230771</v>
      </c>
      <c r="AE24" s="31">
        <v>0.25</v>
      </c>
      <c r="AF24" s="27"/>
      <c r="AG24" s="4" t="s">
        <v>141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1">
        <v>3.875968992248062E-2</v>
      </c>
      <c r="C25" s="31">
        <v>7.1428571428571425E-2</v>
      </c>
      <c r="D25" s="31">
        <v>0.1111111111111111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0.23529411764705879</v>
      </c>
      <c r="K25" s="31">
        <v>0</v>
      </c>
      <c r="L25" s="31">
        <v>0</v>
      </c>
      <c r="M25" s="31">
        <v>0</v>
      </c>
      <c r="N25" s="31">
        <v>0</v>
      </c>
      <c r="O25" s="31">
        <v>8.9285714285714281E-3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0.33333333333333326</v>
      </c>
      <c r="AC25" s="31">
        <v>0</v>
      </c>
      <c r="AD25" s="31">
        <v>7.6923076923076927E-2</v>
      </c>
      <c r="AE25" s="31">
        <v>0.25</v>
      </c>
      <c r="AF25" s="27"/>
      <c r="AG25" s="4" t="s">
        <v>142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1">
        <v>7.7519379844961248E-3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5.8823529411764698E-2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0.33333333333333326</v>
      </c>
      <c r="AC26" s="31">
        <v>0</v>
      </c>
      <c r="AD26" s="31">
        <v>0</v>
      </c>
      <c r="AE26" s="31">
        <v>0</v>
      </c>
      <c r="AF26" s="27"/>
      <c r="AG26" s="4" t="s">
        <v>143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1">
        <v>7.7519379844961248E-3</v>
      </c>
      <c r="C27" s="31">
        <v>0</v>
      </c>
      <c r="D27" s="31">
        <v>0</v>
      </c>
      <c r="E27" s="31">
        <v>0</v>
      </c>
      <c r="F27" s="31">
        <v>8.3333333333333315E-2</v>
      </c>
      <c r="G27" s="31">
        <v>0.14285714285714285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3.8461538461538464E-2</v>
      </c>
      <c r="Q27" s="31">
        <v>0</v>
      </c>
      <c r="R27" s="31">
        <v>5.2631578947368418E-2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/>
      <c r="AG27" s="4" t="s">
        <v>144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 x14ac:dyDescent="0.2">
      <c r="A29" s="4" t="s">
        <v>54</v>
      </c>
      <c r="B29" s="6">
        <v>11.402713178294574</v>
      </c>
      <c r="C29" s="7">
        <v>9.3000000000000007</v>
      </c>
      <c r="D29" s="7">
        <v>10.5</v>
      </c>
      <c r="E29" s="7">
        <v>7</v>
      </c>
      <c r="F29" s="7">
        <v>14.1</v>
      </c>
      <c r="G29" s="7">
        <v>16.600000000000001</v>
      </c>
      <c r="H29" s="7">
        <v>7.4</v>
      </c>
      <c r="I29" s="7">
        <v>12.6</v>
      </c>
      <c r="J29" s="7">
        <v>16.7</v>
      </c>
      <c r="K29" s="7">
        <v>16</v>
      </c>
      <c r="L29" s="7">
        <v>0</v>
      </c>
      <c r="M29" s="7">
        <v>17.7</v>
      </c>
      <c r="N29" s="7">
        <v>13.9</v>
      </c>
      <c r="O29" s="7">
        <v>9.8000000000000007</v>
      </c>
      <c r="P29" s="7">
        <v>10</v>
      </c>
      <c r="Q29" s="7">
        <v>0</v>
      </c>
      <c r="R29" s="7">
        <v>11.7</v>
      </c>
      <c r="S29" s="7">
        <v>5.6</v>
      </c>
      <c r="T29" s="7">
        <v>9.1999999999999993</v>
      </c>
      <c r="U29" s="7">
        <v>9.3000000000000007</v>
      </c>
      <c r="V29" s="7">
        <v>10.199999999999999</v>
      </c>
      <c r="W29" s="7">
        <v>8.1999999999999993</v>
      </c>
      <c r="X29" s="7">
        <v>0</v>
      </c>
      <c r="Y29" s="7">
        <v>0</v>
      </c>
      <c r="Z29" s="7">
        <v>0</v>
      </c>
      <c r="AA29" s="7">
        <v>0</v>
      </c>
      <c r="AB29" s="7">
        <v>28.3</v>
      </c>
      <c r="AC29" s="7">
        <v>8.6</v>
      </c>
      <c r="AD29" s="7">
        <v>14.6</v>
      </c>
      <c r="AE29" s="7">
        <v>15.2</v>
      </c>
      <c r="AF29" s="4"/>
      <c r="AG29" s="4" t="s">
        <v>77</v>
      </c>
      <c r="AH29" s="4"/>
      <c r="AI29" s="4"/>
    </row>
    <row r="33" spans="1:35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6" spans="1:35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5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5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5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5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5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5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5" spans="1:35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5" x14ac:dyDescent="0.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5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5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2:3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2:31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31" x14ac:dyDescent="0.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2:3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ignoredErrors>
    <ignoredError sqref="L13:L1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52"/>
  <sheetViews>
    <sheetView zoomScale="150" zoomScaleNormal="150" zoomScalePageLayoutView="150" workbookViewId="0">
      <pane xSplit="1" topLeftCell="B1" activePane="topRight" state="frozen"/>
      <selection activeCell="A30" sqref="A30"/>
      <selection pane="topRight"/>
    </sheetView>
  </sheetViews>
  <sheetFormatPr baseColWidth="10" defaultRowHeight="16" x14ac:dyDescent="0.2"/>
  <cols>
    <col min="1" max="1" width="45.1640625" customWidth="1"/>
    <col min="2" max="2" width="10.33203125" customWidth="1"/>
    <col min="3" max="31" width="7.5" customWidth="1"/>
    <col min="32" max="32" width="1.33203125" customWidth="1"/>
    <col min="33" max="33" width="15.6640625" customWidth="1"/>
  </cols>
  <sheetData>
    <row r="1" spans="1:35" s="11" customFormat="1" x14ac:dyDescent="0.2">
      <c r="A1" s="10" t="s">
        <v>165</v>
      </c>
      <c r="B1" s="10" t="s">
        <v>17</v>
      </c>
      <c r="C1" s="35" t="s">
        <v>0</v>
      </c>
      <c r="D1" s="35"/>
      <c r="E1" s="35"/>
      <c r="F1" s="35" t="s">
        <v>1</v>
      </c>
      <c r="G1" s="35"/>
      <c r="H1" s="35"/>
      <c r="I1" s="35"/>
      <c r="J1" s="10" t="s">
        <v>2</v>
      </c>
      <c r="K1" s="10" t="s">
        <v>14</v>
      </c>
      <c r="L1" s="10" t="s">
        <v>3</v>
      </c>
      <c r="M1" s="10" t="s">
        <v>4</v>
      </c>
      <c r="N1" s="10" t="s">
        <v>5</v>
      </c>
      <c r="O1" s="10" t="s">
        <v>6</v>
      </c>
      <c r="P1" s="35" t="s">
        <v>7</v>
      </c>
      <c r="Q1" s="35"/>
      <c r="R1" s="35"/>
      <c r="S1" s="35"/>
      <c r="T1" s="10" t="s">
        <v>16</v>
      </c>
      <c r="U1" s="10"/>
      <c r="V1" s="10"/>
      <c r="W1" s="10"/>
      <c r="X1" s="35" t="s">
        <v>8</v>
      </c>
      <c r="Y1" s="35"/>
      <c r="Z1" s="35"/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10"/>
      <c r="AG1" s="10" t="s">
        <v>37</v>
      </c>
      <c r="AH1" s="10"/>
      <c r="AI1" s="10"/>
    </row>
    <row r="2" spans="1:35" s="13" customFormat="1" x14ac:dyDescent="0.2">
      <c r="A2" s="12" t="s">
        <v>60</v>
      </c>
      <c r="B2" s="12"/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24</v>
      </c>
      <c r="I2" s="12" t="s">
        <v>23</v>
      </c>
      <c r="J2" s="12"/>
      <c r="K2" s="12"/>
      <c r="L2" s="12"/>
      <c r="M2" s="12"/>
      <c r="N2" s="12"/>
      <c r="O2" s="12"/>
      <c r="P2" s="12" t="s">
        <v>25</v>
      </c>
      <c r="Q2" s="12" t="s">
        <v>26</v>
      </c>
      <c r="R2" s="12" t="s">
        <v>27</v>
      </c>
      <c r="S2" s="12" t="s">
        <v>28</v>
      </c>
      <c r="T2" s="12" t="s">
        <v>29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34</v>
      </c>
      <c r="Z2" s="12" t="s">
        <v>35</v>
      </c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36</v>
      </c>
      <c r="B4" s="2">
        <v>62757</v>
      </c>
      <c r="C4" s="2">
        <v>7810</v>
      </c>
      <c r="D4" s="2">
        <v>3233</v>
      </c>
      <c r="E4" s="2">
        <v>4577</v>
      </c>
      <c r="F4" s="2">
        <v>10212</v>
      </c>
      <c r="G4" s="2">
        <v>6083</v>
      </c>
      <c r="H4" s="2">
        <v>2487</v>
      </c>
      <c r="I4" s="2">
        <v>1642</v>
      </c>
      <c r="J4" s="2">
        <v>3020</v>
      </c>
      <c r="K4" s="2">
        <v>1422</v>
      </c>
      <c r="L4" s="2">
        <v>294</v>
      </c>
      <c r="M4" s="2">
        <v>2092</v>
      </c>
      <c r="N4" s="2">
        <v>6051</v>
      </c>
      <c r="O4" s="2">
        <v>698</v>
      </c>
      <c r="P4" s="2">
        <v>6721</v>
      </c>
      <c r="Q4" s="2">
        <v>1351</v>
      </c>
      <c r="R4" s="2">
        <v>2841</v>
      </c>
      <c r="S4" s="2">
        <v>2529</v>
      </c>
      <c r="T4" s="2">
        <v>14304</v>
      </c>
      <c r="U4" s="2">
        <v>4011</v>
      </c>
      <c r="V4" s="2">
        <v>5477</v>
      </c>
      <c r="W4" s="2">
        <v>4816</v>
      </c>
      <c r="X4" s="2">
        <v>2889</v>
      </c>
      <c r="Y4" s="2">
        <v>2050</v>
      </c>
      <c r="Z4" s="2">
        <v>839</v>
      </c>
      <c r="AA4" s="2">
        <v>596</v>
      </c>
      <c r="AB4" s="2">
        <v>2594</v>
      </c>
      <c r="AC4" s="2">
        <v>1273</v>
      </c>
      <c r="AD4" s="2">
        <v>1691</v>
      </c>
      <c r="AE4" s="2">
        <v>1090</v>
      </c>
      <c r="AF4" s="4"/>
      <c r="AG4" s="4" t="s">
        <v>78</v>
      </c>
      <c r="AH4" s="4"/>
      <c r="AI4" s="4"/>
    </row>
    <row r="5" spans="1:35" x14ac:dyDescent="0.2">
      <c r="A5" s="4" t="s">
        <v>39</v>
      </c>
      <c r="B5" s="2">
        <v>7277</v>
      </c>
      <c r="C5" s="2">
        <v>800</v>
      </c>
      <c r="D5" s="2">
        <v>368</v>
      </c>
      <c r="E5" s="2">
        <v>432</v>
      </c>
      <c r="F5" s="2">
        <v>1154</v>
      </c>
      <c r="G5" s="2">
        <v>679</v>
      </c>
      <c r="H5" s="2">
        <v>269</v>
      </c>
      <c r="I5" s="2">
        <v>206</v>
      </c>
      <c r="J5" s="2">
        <v>387</v>
      </c>
      <c r="K5" s="2">
        <v>203</v>
      </c>
      <c r="L5" s="2">
        <v>32</v>
      </c>
      <c r="M5" s="2">
        <v>308</v>
      </c>
      <c r="N5" s="2">
        <v>782</v>
      </c>
      <c r="O5" s="2">
        <v>89</v>
      </c>
      <c r="P5" s="2">
        <v>532</v>
      </c>
      <c r="Q5" s="2">
        <v>74</v>
      </c>
      <c r="R5" s="2">
        <v>243</v>
      </c>
      <c r="S5" s="2">
        <v>215</v>
      </c>
      <c r="T5" s="2">
        <v>1723</v>
      </c>
      <c r="U5" s="2">
        <v>301</v>
      </c>
      <c r="V5" s="2">
        <v>858</v>
      </c>
      <c r="W5" s="2">
        <v>564</v>
      </c>
      <c r="X5" s="2">
        <v>257</v>
      </c>
      <c r="Y5" s="2">
        <v>188</v>
      </c>
      <c r="Z5" s="2">
        <v>69</v>
      </c>
      <c r="AA5" s="2">
        <v>38</v>
      </c>
      <c r="AB5" s="2">
        <v>489</v>
      </c>
      <c r="AC5" s="2">
        <v>127</v>
      </c>
      <c r="AD5" s="2">
        <v>206</v>
      </c>
      <c r="AE5" s="2">
        <v>150</v>
      </c>
      <c r="AF5" s="4"/>
      <c r="AG5" s="4" t="s">
        <v>79</v>
      </c>
      <c r="AH5" s="4"/>
      <c r="AI5" s="4"/>
    </row>
    <row r="6" spans="1:35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4"/>
      <c r="AH6" s="4"/>
      <c r="AI6" s="4"/>
    </row>
    <row r="7" spans="1:35" x14ac:dyDescent="0.2">
      <c r="A7" s="4" t="s">
        <v>45</v>
      </c>
      <c r="B7" s="2">
        <v>62388</v>
      </c>
      <c r="C7" s="2">
        <v>7804</v>
      </c>
      <c r="D7" s="2">
        <v>3227</v>
      </c>
      <c r="E7" s="2">
        <v>4577</v>
      </c>
      <c r="F7" s="2">
        <v>10193</v>
      </c>
      <c r="G7" s="2">
        <v>6068</v>
      </c>
      <c r="H7" s="2">
        <v>2484</v>
      </c>
      <c r="I7" s="2">
        <v>1641</v>
      </c>
      <c r="J7" s="2">
        <v>2905</v>
      </c>
      <c r="K7" s="2">
        <v>1416</v>
      </c>
      <c r="L7" s="2">
        <v>294</v>
      </c>
      <c r="M7" s="2">
        <v>2082</v>
      </c>
      <c r="N7" s="2">
        <v>6022</v>
      </c>
      <c r="O7" s="2">
        <v>685</v>
      </c>
      <c r="P7" s="2">
        <v>6662</v>
      </c>
      <c r="Q7" s="2">
        <v>1320</v>
      </c>
      <c r="R7" s="2">
        <v>2824</v>
      </c>
      <c r="S7" s="2">
        <v>2518</v>
      </c>
      <c r="T7" s="2">
        <v>14247</v>
      </c>
      <c r="U7" s="2">
        <v>3991</v>
      </c>
      <c r="V7" s="2">
        <v>5451</v>
      </c>
      <c r="W7" s="2">
        <v>4805</v>
      </c>
      <c r="X7" s="2">
        <v>2887</v>
      </c>
      <c r="Y7" s="2">
        <v>2048</v>
      </c>
      <c r="Z7" s="2">
        <v>839</v>
      </c>
      <c r="AA7" s="2">
        <v>596</v>
      </c>
      <c r="AB7" s="2">
        <v>2590</v>
      </c>
      <c r="AC7" s="2">
        <v>1257</v>
      </c>
      <c r="AD7" s="2">
        <v>1662</v>
      </c>
      <c r="AE7" s="2">
        <v>1086</v>
      </c>
      <c r="AF7" s="4"/>
      <c r="AG7" s="4" t="s">
        <v>80</v>
      </c>
      <c r="AH7" s="4"/>
      <c r="AI7" s="4"/>
    </row>
    <row r="8" spans="1:35" x14ac:dyDescent="0.2">
      <c r="A8" s="5" t="s">
        <v>46</v>
      </c>
      <c r="B8" s="9">
        <f>B4-B7</f>
        <v>369</v>
      </c>
      <c r="C8" s="9">
        <f t="shared" ref="C8:AE8" si="0">C4-C7</f>
        <v>6</v>
      </c>
      <c r="D8" s="9">
        <f t="shared" si="0"/>
        <v>6</v>
      </c>
      <c r="E8" s="9">
        <f t="shared" si="0"/>
        <v>0</v>
      </c>
      <c r="F8" s="9">
        <f t="shared" si="0"/>
        <v>19</v>
      </c>
      <c r="G8" s="9">
        <f t="shared" si="0"/>
        <v>15</v>
      </c>
      <c r="H8" s="9">
        <f t="shared" si="0"/>
        <v>3</v>
      </c>
      <c r="I8" s="9">
        <f t="shared" si="0"/>
        <v>1</v>
      </c>
      <c r="J8" s="9">
        <f t="shared" si="0"/>
        <v>115</v>
      </c>
      <c r="K8" s="9">
        <f t="shared" si="0"/>
        <v>6</v>
      </c>
      <c r="L8" s="9">
        <f t="shared" si="0"/>
        <v>0</v>
      </c>
      <c r="M8" s="9">
        <f t="shared" si="0"/>
        <v>10</v>
      </c>
      <c r="N8" s="9">
        <f t="shared" si="0"/>
        <v>29</v>
      </c>
      <c r="O8" s="9">
        <f t="shared" si="0"/>
        <v>13</v>
      </c>
      <c r="P8" s="9">
        <f t="shared" si="0"/>
        <v>59</v>
      </c>
      <c r="Q8" s="9">
        <f t="shared" si="0"/>
        <v>31</v>
      </c>
      <c r="R8" s="9">
        <f t="shared" si="0"/>
        <v>17</v>
      </c>
      <c r="S8" s="9">
        <f t="shared" si="0"/>
        <v>11</v>
      </c>
      <c r="T8" s="9">
        <f t="shared" si="0"/>
        <v>57</v>
      </c>
      <c r="U8" s="9">
        <f t="shared" si="0"/>
        <v>20</v>
      </c>
      <c r="V8" s="9">
        <f t="shared" si="0"/>
        <v>26</v>
      </c>
      <c r="W8" s="9">
        <f t="shared" si="0"/>
        <v>11</v>
      </c>
      <c r="X8" s="9">
        <f t="shared" si="0"/>
        <v>2</v>
      </c>
      <c r="Y8" s="9">
        <f t="shared" si="0"/>
        <v>2</v>
      </c>
      <c r="Z8" s="9">
        <f t="shared" si="0"/>
        <v>0</v>
      </c>
      <c r="AA8" s="9">
        <f t="shared" si="0"/>
        <v>0</v>
      </c>
      <c r="AB8" s="9">
        <f t="shared" si="0"/>
        <v>4</v>
      </c>
      <c r="AC8" s="9">
        <f t="shared" si="0"/>
        <v>16</v>
      </c>
      <c r="AD8" s="9">
        <f t="shared" si="0"/>
        <v>29</v>
      </c>
      <c r="AE8" s="9">
        <f t="shared" si="0"/>
        <v>4</v>
      </c>
      <c r="AF8" s="4"/>
      <c r="AG8" s="4"/>
      <c r="AH8" s="4"/>
      <c r="AI8" s="4"/>
    </row>
    <row r="9" spans="1:35" x14ac:dyDescent="0.2">
      <c r="A9" s="5" t="s">
        <v>38</v>
      </c>
      <c r="B9" s="3">
        <f>B8/B4</f>
        <v>5.8798221712318948E-3</v>
      </c>
      <c r="C9" s="3">
        <f t="shared" ref="C9:AE9" si="1">C8/C4</f>
        <v>7.6824583866837387E-4</v>
      </c>
      <c r="D9" s="3">
        <f t="shared" si="1"/>
        <v>1.8558614290133002E-3</v>
      </c>
      <c r="E9" s="3">
        <f t="shared" si="1"/>
        <v>0</v>
      </c>
      <c r="F9" s="3">
        <f t="shared" si="1"/>
        <v>1.8605562083822953E-3</v>
      </c>
      <c r="G9" s="3">
        <f t="shared" si="1"/>
        <v>2.465888541837909E-3</v>
      </c>
      <c r="H9" s="3">
        <f t="shared" si="1"/>
        <v>1.2062726176115801E-3</v>
      </c>
      <c r="I9" s="3">
        <f t="shared" si="1"/>
        <v>6.0901339829476245E-4</v>
      </c>
      <c r="J9" s="3">
        <f t="shared" si="1"/>
        <v>3.8079470198675497E-2</v>
      </c>
      <c r="K9" s="3">
        <f t="shared" si="1"/>
        <v>4.2194092827004216E-3</v>
      </c>
      <c r="L9" s="3">
        <f t="shared" si="1"/>
        <v>0</v>
      </c>
      <c r="M9" s="3">
        <f t="shared" si="1"/>
        <v>4.7801147227533461E-3</v>
      </c>
      <c r="N9" s="3">
        <f t="shared" si="1"/>
        <v>4.7925962650801519E-3</v>
      </c>
      <c r="O9" s="3">
        <f t="shared" si="1"/>
        <v>1.8624641833810889E-2</v>
      </c>
      <c r="P9" s="3">
        <f t="shared" si="1"/>
        <v>8.7784555869662249E-3</v>
      </c>
      <c r="Q9" s="3">
        <f t="shared" si="1"/>
        <v>2.2945965951147299E-2</v>
      </c>
      <c r="R9" s="3">
        <f t="shared" si="1"/>
        <v>5.9838085181274196E-3</v>
      </c>
      <c r="S9" s="3">
        <f t="shared" si="1"/>
        <v>4.3495452748121789E-3</v>
      </c>
      <c r="T9" s="3">
        <f t="shared" si="1"/>
        <v>3.9848993288590607E-3</v>
      </c>
      <c r="U9" s="3">
        <f t="shared" si="1"/>
        <v>4.9862877088007974E-3</v>
      </c>
      <c r="V9" s="3">
        <f t="shared" si="1"/>
        <v>4.747124338141318E-3</v>
      </c>
      <c r="W9" s="3">
        <f t="shared" si="1"/>
        <v>2.2840531561461796E-3</v>
      </c>
      <c r="X9" s="3">
        <f t="shared" si="1"/>
        <v>6.9228106611284187E-4</v>
      </c>
      <c r="Y9" s="3">
        <f t="shared" si="1"/>
        <v>9.7560975609756097E-4</v>
      </c>
      <c r="Z9" s="3">
        <f t="shared" si="1"/>
        <v>0</v>
      </c>
      <c r="AA9" s="3">
        <f t="shared" si="1"/>
        <v>0</v>
      </c>
      <c r="AB9" s="3">
        <f t="shared" si="1"/>
        <v>1.5420200462606013E-3</v>
      </c>
      <c r="AC9" s="3">
        <f t="shared" si="1"/>
        <v>1.2568735271013355E-2</v>
      </c>
      <c r="AD9" s="3">
        <f t="shared" si="1"/>
        <v>1.7149615612063868E-2</v>
      </c>
      <c r="AE9" s="3">
        <f t="shared" si="1"/>
        <v>3.669724770642202E-3</v>
      </c>
      <c r="AF9" s="4"/>
      <c r="AG9" s="4"/>
      <c r="AH9" s="4"/>
      <c r="AI9" s="4"/>
    </row>
    <row r="10" spans="1:35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</row>
    <row r="11" spans="1:35" x14ac:dyDescent="0.2">
      <c r="A11" s="4" t="s">
        <v>41</v>
      </c>
      <c r="B11" s="2">
        <v>197</v>
      </c>
      <c r="C11" s="2">
        <v>2</v>
      </c>
      <c r="D11" s="2">
        <v>2</v>
      </c>
      <c r="E11" s="2">
        <v>0</v>
      </c>
      <c r="F11" s="2">
        <v>12</v>
      </c>
      <c r="G11" s="2">
        <v>11</v>
      </c>
      <c r="H11" s="2">
        <v>1</v>
      </c>
      <c r="I11" s="2">
        <v>0</v>
      </c>
      <c r="J11" s="2">
        <v>77</v>
      </c>
      <c r="K11" s="2">
        <v>3</v>
      </c>
      <c r="L11" s="2">
        <v>0</v>
      </c>
      <c r="M11" s="2">
        <v>6</v>
      </c>
      <c r="N11" s="2">
        <v>13</v>
      </c>
      <c r="O11" s="2">
        <v>10</v>
      </c>
      <c r="P11" s="2">
        <v>27</v>
      </c>
      <c r="Q11" s="2">
        <v>7</v>
      </c>
      <c r="R11" s="2">
        <v>11</v>
      </c>
      <c r="S11" s="2">
        <v>9</v>
      </c>
      <c r="T11" s="2">
        <v>18</v>
      </c>
      <c r="U11" s="2">
        <v>4</v>
      </c>
      <c r="V11" s="2">
        <v>10</v>
      </c>
      <c r="W11" s="2">
        <v>4</v>
      </c>
      <c r="X11" s="2">
        <v>2</v>
      </c>
      <c r="Y11" s="2">
        <v>2</v>
      </c>
      <c r="Z11" s="2">
        <v>0</v>
      </c>
      <c r="AA11" s="2">
        <v>0</v>
      </c>
      <c r="AB11" s="2">
        <v>1</v>
      </c>
      <c r="AC11" s="2">
        <v>5</v>
      </c>
      <c r="AD11" s="2">
        <v>20</v>
      </c>
      <c r="AE11" s="2">
        <v>1</v>
      </c>
      <c r="AF11" s="4"/>
      <c r="AG11" s="4" t="s">
        <v>81</v>
      </c>
      <c r="AH11" s="4"/>
      <c r="AI11" s="4"/>
    </row>
    <row r="12" spans="1:35" x14ac:dyDescent="0.2">
      <c r="A12" s="4" t="s">
        <v>43</v>
      </c>
      <c r="B12" s="2">
        <v>117</v>
      </c>
      <c r="C12" s="2">
        <v>1</v>
      </c>
      <c r="D12" s="2">
        <v>1</v>
      </c>
      <c r="E12" s="2">
        <v>0</v>
      </c>
      <c r="F12" s="2">
        <v>7</v>
      </c>
      <c r="G12" s="2">
        <v>7</v>
      </c>
      <c r="H12" s="2">
        <v>0</v>
      </c>
      <c r="I12" s="2">
        <v>0</v>
      </c>
      <c r="J12" s="2">
        <v>20</v>
      </c>
      <c r="K12" s="2">
        <v>3</v>
      </c>
      <c r="L12" s="2">
        <v>0</v>
      </c>
      <c r="M12" s="2">
        <v>3</v>
      </c>
      <c r="N12" s="2">
        <v>10</v>
      </c>
      <c r="O12" s="2">
        <v>9</v>
      </c>
      <c r="P12" s="2">
        <v>26</v>
      </c>
      <c r="Q12" s="2">
        <v>7</v>
      </c>
      <c r="R12" s="2">
        <v>10</v>
      </c>
      <c r="S12" s="2">
        <v>9</v>
      </c>
      <c r="T12" s="2">
        <v>11</v>
      </c>
      <c r="U12" s="2">
        <v>1</v>
      </c>
      <c r="V12" s="2">
        <v>8</v>
      </c>
      <c r="W12" s="2">
        <v>2</v>
      </c>
      <c r="X12" s="2">
        <v>2</v>
      </c>
      <c r="Y12" s="2">
        <v>2</v>
      </c>
      <c r="Z12" s="2">
        <v>0</v>
      </c>
      <c r="AA12" s="2">
        <v>0</v>
      </c>
      <c r="AB12" s="2">
        <v>1</v>
      </c>
      <c r="AC12" s="2">
        <v>4</v>
      </c>
      <c r="AD12" s="2">
        <v>19</v>
      </c>
      <c r="AE12" s="2">
        <v>1</v>
      </c>
      <c r="AF12" s="4"/>
      <c r="AG12" s="4" t="s">
        <v>82</v>
      </c>
      <c r="AH12" s="4"/>
      <c r="AI12" s="4"/>
    </row>
    <row r="13" spans="1:35" s="15" customFormat="1" x14ac:dyDescent="0.2">
      <c r="A13" s="5" t="s">
        <v>55</v>
      </c>
      <c r="B13" s="3">
        <f>B11/B8</f>
        <v>0.53387533875338755</v>
      </c>
      <c r="C13" s="3">
        <f t="shared" ref="C13:AE13" si="2">C11/C8</f>
        <v>0.33333333333333331</v>
      </c>
      <c r="D13" s="3">
        <f t="shared" si="2"/>
        <v>0.33333333333333331</v>
      </c>
      <c r="E13" s="3" t="e">
        <f t="shared" si="2"/>
        <v>#DIV/0!</v>
      </c>
      <c r="F13" s="3">
        <f t="shared" si="2"/>
        <v>0.63157894736842102</v>
      </c>
      <c r="G13" s="3">
        <f t="shared" si="2"/>
        <v>0.73333333333333328</v>
      </c>
      <c r="H13" s="3">
        <f t="shared" si="2"/>
        <v>0.33333333333333331</v>
      </c>
      <c r="I13" s="3">
        <f t="shared" si="2"/>
        <v>0</v>
      </c>
      <c r="J13" s="3">
        <f t="shared" si="2"/>
        <v>0.66956521739130437</v>
      </c>
      <c r="K13" s="3">
        <f t="shared" si="2"/>
        <v>0.5</v>
      </c>
      <c r="L13" s="3" t="e">
        <f t="shared" ref="L13:AA13" si="3">L11/L8</f>
        <v>#DIV/0!</v>
      </c>
      <c r="M13" s="3">
        <f t="shared" si="3"/>
        <v>0.6</v>
      </c>
      <c r="N13" s="3">
        <f t="shared" si="3"/>
        <v>0.44827586206896552</v>
      </c>
      <c r="O13" s="3">
        <f t="shared" si="3"/>
        <v>0.76923076923076927</v>
      </c>
      <c r="P13" s="3">
        <f t="shared" si="3"/>
        <v>0.4576271186440678</v>
      </c>
      <c r="Q13" s="3">
        <f t="shared" si="3"/>
        <v>0.22580645161290322</v>
      </c>
      <c r="R13" s="3">
        <f t="shared" si="3"/>
        <v>0.6470588235294118</v>
      </c>
      <c r="S13" s="3">
        <f t="shared" si="3"/>
        <v>0.81818181818181823</v>
      </c>
      <c r="T13" s="3">
        <f t="shared" si="3"/>
        <v>0.31578947368421051</v>
      </c>
      <c r="U13" s="3">
        <f t="shared" si="3"/>
        <v>0.2</v>
      </c>
      <c r="V13" s="3">
        <f t="shared" si="3"/>
        <v>0.38461538461538464</v>
      </c>
      <c r="W13" s="3">
        <f t="shared" si="3"/>
        <v>0.36363636363636365</v>
      </c>
      <c r="X13" s="3">
        <f t="shared" si="3"/>
        <v>1</v>
      </c>
      <c r="Y13" s="3">
        <f t="shared" si="3"/>
        <v>1</v>
      </c>
      <c r="Z13" s="3" t="e">
        <f t="shared" si="3"/>
        <v>#DIV/0!</v>
      </c>
      <c r="AA13" s="3" t="e">
        <f t="shared" si="3"/>
        <v>#DIV/0!</v>
      </c>
      <c r="AB13" s="3">
        <f t="shared" si="2"/>
        <v>0.25</v>
      </c>
      <c r="AC13" s="3">
        <f t="shared" si="2"/>
        <v>0.3125</v>
      </c>
      <c r="AD13" s="3">
        <f t="shared" si="2"/>
        <v>0.68965517241379315</v>
      </c>
      <c r="AE13" s="3">
        <f t="shared" si="2"/>
        <v>0.25</v>
      </c>
      <c r="AF13" s="5"/>
      <c r="AG13" s="5"/>
      <c r="AH13" s="5"/>
      <c r="AI13" s="5"/>
    </row>
    <row r="14" spans="1:35" s="1" customFormat="1" x14ac:dyDescent="0.2">
      <c r="A14" s="5" t="s">
        <v>53</v>
      </c>
      <c r="B14" s="3">
        <f t="shared" ref="B14:AE14" si="4">B12/B8</f>
        <v>0.31707317073170732</v>
      </c>
      <c r="C14" s="3">
        <f t="shared" si="4"/>
        <v>0.16666666666666666</v>
      </c>
      <c r="D14" s="3">
        <f t="shared" si="4"/>
        <v>0.16666666666666666</v>
      </c>
      <c r="E14" s="3" t="e">
        <f t="shared" si="4"/>
        <v>#DIV/0!</v>
      </c>
      <c r="F14" s="3">
        <f t="shared" si="4"/>
        <v>0.36842105263157893</v>
      </c>
      <c r="G14" s="3">
        <f t="shared" si="4"/>
        <v>0.46666666666666667</v>
      </c>
      <c r="H14" s="3">
        <f t="shared" si="4"/>
        <v>0</v>
      </c>
      <c r="I14" s="3">
        <f t="shared" si="4"/>
        <v>0</v>
      </c>
      <c r="J14" s="3">
        <f t="shared" si="4"/>
        <v>0.17391304347826086</v>
      </c>
      <c r="K14" s="3">
        <f t="shared" si="4"/>
        <v>0.5</v>
      </c>
      <c r="L14" s="3" t="e">
        <f t="shared" ref="L14:AA14" si="5">L12/L8</f>
        <v>#DIV/0!</v>
      </c>
      <c r="M14" s="3">
        <f t="shared" si="5"/>
        <v>0.3</v>
      </c>
      <c r="N14" s="3">
        <f t="shared" si="5"/>
        <v>0.34482758620689657</v>
      </c>
      <c r="O14" s="3">
        <f t="shared" si="5"/>
        <v>0.69230769230769229</v>
      </c>
      <c r="P14" s="3">
        <f t="shared" si="5"/>
        <v>0.44067796610169491</v>
      </c>
      <c r="Q14" s="3">
        <f t="shared" si="5"/>
        <v>0.22580645161290322</v>
      </c>
      <c r="R14" s="3">
        <f t="shared" si="5"/>
        <v>0.58823529411764708</v>
      </c>
      <c r="S14" s="3">
        <f t="shared" si="5"/>
        <v>0.81818181818181823</v>
      </c>
      <c r="T14" s="3">
        <f t="shared" si="5"/>
        <v>0.19298245614035087</v>
      </c>
      <c r="U14" s="3">
        <f t="shared" si="5"/>
        <v>0.05</v>
      </c>
      <c r="V14" s="3">
        <f t="shared" si="5"/>
        <v>0.30769230769230771</v>
      </c>
      <c r="W14" s="3">
        <f t="shared" si="5"/>
        <v>0.18181818181818182</v>
      </c>
      <c r="X14" s="3">
        <f t="shared" si="5"/>
        <v>1</v>
      </c>
      <c r="Y14" s="3">
        <f t="shared" si="5"/>
        <v>1</v>
      </c>
      <c r="Z14" s="3" t="e">
        <f t="shared" si="5"/>
        <v>#DIV/0!</v>
      </c>
      <c r="AA14" s="3" t="e">
        <f t="shared" si="5"/>
        <v>#DIV/0!</v>
      </c>
      <c r="AB14" s="3">
        <f t="shared" si="4"/>
        <v>0.25</v>
      </c>
      <c r="AC14" s="3">
        <f t="shared" si="4"/>
        <v>0.25</v>
      </c>
      <c r="AD14" s="3">
        <f t="shared" si="4"/>
        <v>0.65517241379310343</v>
      </c>
      <c r="AE14" s="3">
        <f t="shared" si="4"/>
        <v>0.25</v>
      </c>
      <c r="AF14" s="5"/>
      <c r="AG14" s="5"/>
      <c r="AH14" s="5"/>
      <c r="AI14" s="5"/>
    </row>
    <row r="15" spans="1:35" s="1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5"/>
      <c r="AI15" s="5"/>
    </row>
    <row r="16" spans="1:35" x14ac:dyDescent="0.2">
      <c r="A16" s="4" t="s">
        <v>56</v>
      </c>
      <c r="B16" s="2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12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"/>
      <c r="AG16" s="4" t="s">
        <v>83</v>
      </c>
      <c r="AH16" s="4"/>
      <c r="AI16" s="4"/>
    </row>
    <row r="17" spans="1:46" x14ac:dyDescent="0.2">
      <c r="A17" s="4" t="s">
        <v>57</v>
      </c>
      <c r="B17" s="2">
        <v>160</v>
      </c>
      <c r="C17" s="2">
        <v>4</v>
      </c>
      <c r="D17" s="2">
        <v>4</v>
      </c>
      <c r="E17" s="2">
        <v>0</v>
      </c>
      <c r="F17" s="2">
        <v>7</v>
      </c>
      <c r="G17" s="2">
        <v>4</v>
      </c>
      <c r="H17" s="2">
        <v>2</v>
      </c>
      <c r="I17" s="2">
        <v>1</v>
      </c>
      <c r="J17" s="2">
        <v>26</v>
      </c>
      <c r="K17" s="2">
        <v>3</v>
      </c>
      <c r="L17" s="2">
        <v>0</v>
      </c>
      <c r="M17" s="2">
        <v>4</v>
      </c>
      <c r="N17" s="2">
        <v>16</v>
      </c>
      <c r="O17" s="2">
        <v>3</v>
      </c>
      <c r="P17" s="2">
        <v>32</v>
      </c>
      <c r="Q17" s="2">
        <v>24</v>
      </c>
      <c r="R17" s="2">
        <v>6</v>
      </c>
      <c r="S17" s="2">
        <v>2</v>
      </c>
      <c r="T17" s="2">
        <v>39</v>
      </c>
      <c r="U17" s="2">
        <v>16</v>
      </c>
      <c r="V17" s="2">
        <v>16</v>
      </c>
      <c r="W17" s="2">
        <v>7</v>
      </c>
      <c r="X17" s="2">
        <v>0</v>
      </c>
      <c r="Y17" s="2">
        <v>0</v>
      </c>
      <c r="Z17" s="2">
        <v>0</v>
      </c>
      <c r="AA17" s="2">
        <v>0</v>
      </c>
      <c r="AB17" s="2">
        <v>3</v>
      </c>
      <c r="AC17" s="2">
        <v>11</v>
      </c>
      <c r="AD17" s="2">
        <v>9</v>
      </c>
      <c r="AE17" s="2">
        <v>3</v>
      </c>
      <c r="AF17" s="4"/>
      <c r="AG17" s="4" t="s">
        <v>84</v>
      </c>
      <c r="AH17" s="4"/>
      <c r="AI17" s="4"/>
    </row>
    <row r="18" spans="1:46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</row>
    <row r="19" spans="1:46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</row>
    <row r="20" spans="1:46" x14ac:dyDescent="0.2">
      <c r="A20" s="26" t="s">
        <v>113</v>
      </c>
      <c r="B20" s="31">
        <v>7.8590785907859076E-2</v>
      </c>
      <c r="C20" s="31">
        <v>0</v>
      </c>
      <c r="D20" s="31">
        <v>0</v>
      </c>
      <c r="E20" s="31">
        <v>0</v>
      </c>
      <c r="F20" s="31">
        <v>0.10526315789473684</v>
      </c>
      <c r="G20" s="31">
        <v>0.13333333333333333</v>
      </c>
      <c r="H20" s="31">
        <v>0</v>
      </c>
      <c r="I20" s="31">
        <v>0</v>
      </c>
      <c r="J20" s="31">
        <v>0.10434782608695653</v>
      </c>
      <c r="K20" s="31">
        <v>0</v>
      </c>
      <c r="L20" s="31">
        <v>0</v>
      </c>
      <c r="M20" s="31">
        <v>0.3</v>
      </c>
      <c r="N20" s="31">
        <v>0</v>
      </c>
      <c r="O20" s="31">
        <v>0</v>
      </c>
      <c r="P20" s="31">
        <v>1.6949152542372881E-2</v>
      </c>
      <c r="Q20" s="31">
        <v>0</v>
      </c>
      <c r="R20" s="31">
        <v>5.8823529411764698E-2</v>
      </c>
      <c r="S20" s="31">
        <v>0</v>
      </c>
      <c r="T20" s="31">
        <v>0.17543859649122806</v>
      </c>
      <c r="U20" s="31">
        <v>0.35</v>
      </c>
      <c r="V20" s="31">
        <v>0.11538461538461538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6.25E-2</v>
      </c>
      <c r="AD20" s="31">
        <v>0</v>
      </c>
      <c r="AE20" s="31">
        <v>0</v>
      </c>
      <c r="AF20" s="27"/>
      <c r="AG20" s="4" t="s">
        <v>145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x14ac:dyDescent="0.2">
      <c r="A21" s="26" t="s">
        <v>114</v>
      </c>
      <c r="B21" s="31">
        <v>0.17615176151761516</v>
      </c>
      <c r="C21" s="31">
        <v>0.33333333333333326</v>
      </c>
      <c r="D21" s="31">
        <v>0.33333333333333326</v>
      </c>
      <c r="E21" s="31">
        <v>0</v>
      </c>
      <c r="F21" s="31">
        <v>0.15789473684210525</v>
      </c>
      <c r="G21" s="31">
        <v>0.2</v>
      </c>
      <c r="H21" s="31">
        <v>0</v>
      </c>
      <c r="I21" s="31">
        <v>0</v>
      </c>
      <c r="J21" s="31">
        <v>0.18260869565217391</v>
      </c>
      <c r="K21" s="31">
        <v>0.16666666666666663</v>
      </c>
      <c r="L21" s="31">
        <v>0</v>
      </c>
      <c r="M21" s="31">
        <v>0</v>
      </c>
      <c r="N21" s="31">
        <v>6.8965517241379309E-2</v>
      </c>
      <c r="O21" s="31">
        <v>0.15384615384615385</v>
      </c>
      <c r="P21" s="31">
        <v>0.11864406779661017</v>
      </c>
      <c r="Q21" s="31">
        <v>9.6774193548387094E-2</v>
      </c>
      <c r="R21" s="31">
        <v>0.23529411764705879</v>
      </c>
      <c r="S21" s="31">
        <v>0</v>
      </c>
      <c r="T21" s="31">
        <v>0.17543859649122806</v>
      </c>
      <c r="U21" s="31">
        <v>0.15</v>
      </c>
      <c r="V21" s="31">
        <v>0.11538461538461538</v>
      </c>
      <c r="W21" s="31">
        <v>0.36363636363636365</v>
      </c>
      <c r="X21" s="31">
        <v>0.5</v>
      </c>
      <c r="Y21" s="31">
        <v>0.5</v>
      </c>
      <c r="Z21" s="31">
        <v>0</v>
      </c>
      <c r="AA21" s="31">
        <v>0</v>
      </c>
      <c r="AB21" s="31">
        <v>0</v>
      </c>
      <c r="AC21" s="31">
        <v>0.1875</v>
      </c>
      <c r="AD21" s="31">
        <v>0.44827586206896552</v>
      </c>
      <c r="AE21" s="31">
        <v>0</v>
      </c>
      <c r="AF21" s="27"/>
      <c r="AG21" s="4" t="s">
        <v>146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x14ac:dyDescent="0.2">
      <c r="A22" s="26" t="s">
        <v>115</v>
      </c>
      <c r="B22" s="31">
        <v>0.35230352303523033</v>
      </c>
      <c r="C22" s="31">
        <v>0.16666666666666663</v>
      </c>
      <c r="D22" s="31">
        <v>0.16666666666666663</v>
      </c>
      <c r="E22" s="31">
        <v>0</v>
      </c>
      <c r="F22" s="31">
        <v>0.36842105263157893</v>
      </c>
      <c r="G22" s="31">
        <v>0.46666666666666662</v>
      </c>
      <c r="H22" s="31">
        <v>0</v>
      </c>
      <c r="I22" s="31">
        <v>0</v>
      </c>
      <c r="J22" s="31">
        <v>0.32173913043478258</v>
      </c>
      <c r="K22" s="31">
        <v>0.33333333333333326</v>
      </c>
      <c r="L22" s="31">
        <v>0</v>
      </c>
      <c r="M22" s="31">
        <v>0.1</v>
      </c>
      <c r="N22" s="31">
        <v>0.27586206896551724</v>
      </c>
      <c r="O22" s="31">
        <v>0.30769230769230771</v>
      </c>
      <c r="P22" s="31">
        <v>0.40677966101694918</v>
      </c>
      <c r="Q22" s="31">
        <v>0.35483870967741937</v>
      </c>
      <c r="R22" s="31">
        <v>0.41176470588235292</v>
      </c>
      <c r="S22" s="31">
        <v>0.54545454545454541</v>
      </c>
      <c r="T22" s="31">
        <v>0.35087719298245612</v>
      </c>
      <c r="U22" s="31">
        <v>0.25</v>
      </c>
      <c r="V22" s="31">
        <v>0.38461538461538469</v>
      </c>
      <c r="W22" s="31">
        <v>0.45454545454545453</v>
      </c>
      <c r="X22" s="31">
        <v>0.5</v>
      </c>
      <c r="Y22" s="31">
        <v>0.5</v>
      </c>
      <c r="Z22" s="31">
        <v>0</v>
      </c>
      <c r="AA22" s="31">
        <v>0</v>
      </c>
      <c r="AB22" s="31">
        <v>0.75</v>
      </c>
      <c r="AC22" s="31">
        <v>0.6875</v>
      </c>
      <c r="AD22" s="31">
        <v>0.34482758620689657</v>
      </c>
      <c r="AE22" s="31">
        <v>0.25</v>
      </c>
      <c r="AF22" s="27"/>
      <c r="AG22" s="4" t="s">
        <v>147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x14ac:dyDescent="0.2">
      <c r="A23" s="26" t="s">
        <v>116</v>
      </c>
      <c r="B23" s="31">
        <v>0.16531165311653118</v>
      </c>
      <c r="C23" s="31">
        <v>0.16666666666666663</v>
      </c>
      <c r="D23" s="31">
        <v>0.16666666666666663</v>
      </c>
      <c r="E23" s="31">
        <v>0</v>
      </c>
      <c r="F23" s="31">
        <v>0.26315789473684209</v>
      </c>
      <c r="G23" s="31">
        <v>0.13333333333333333</v>
      </c>
      <c r="H23" s="31">
        <v>0.66666666666666652</v>
      </c>
      <c r="I23" s="31">
        <v>1</v>
      </c>
      <c r="J23" s="31">
        <v>0.14782608695652175</v>
      </c>
      <c r="K23" s="31">
        <v>0</v>
      </c>
      <c r="L23" s="31">
        <v>0</v>
      </c>
      <c r="M23" s="31">
        <v>0.2</v>
      </c>
      <c r="N23" s="31">
        <v>0.13793103448275862</v>
      </c>
      <c r="O23" s="31">
        <v>0</v>
      </c>
      <c r="P23" s="31">
        <v>0.2711864406779661</v>
      </c>
      <c r="Q23" s="31">
        <v>0.35483870967741937</v>
      </c>
      <c r="R23" s="31">
        <v>0.23529411764705879</v>
      </c>
      <c r="S23" s="31">
        <v>9.0909090909090912E-2</v>
      </c>
      <c r="T23" s="31">
        <v>0.19298245614035087</v>
      </c>
      <c r="U23" s="31">
        <v>0.15</v>
      </c>
      <c r="V23" s="31">
        <v>0.26923076923076922</v>
      </c>
      <c r="W23" s="31">
        <v>9.0909090909090912E-2</v>
      </c>
      <c r="X23" s="31">
        <v>0</v>
      </c>
      <c r="Y23" s="31">
        <v>0</v>
      </c>
      <c r="Z23" s="31">
        <v>0</v>
      </c>
      <c r="AA23" s="31">
        <v>0</v>
      </c>
      <c r="AB23" s="31">
        <v>0.25</v>
      </c>
      <c r="AC23" s="31">
        <v>0</v>
      </c>
      <c r="AD23" s="31">
        <v>0.10344827586206896</v>
      </c>
      <c r="AE23" s="31">
        <v>0.25</v>
      </c>
      <c r="AF23" s="27"/>
      <c r="AG23" s="4" t="s">
        <v>148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x14ac:dyDescent="0.2">
      <c r="A24" s="26" t="s">
        <v>117</v>
      </c>
      <c r="B24" s="31">
        <v>0.1002710027100271</v>
      </c>
      <c r="C24" s="31">
        <v>0</v>
      </c>
      <c r="D24" s="31">
        <v>0</v>
      </c>
      <c r="E24" s="31">
        <v>0</v>
      </c>
      <c r="F24" s="31">
        <v>5.2631578947368418E-2</v>
      </c>
      <c r="G24" s="31">
        <v>0</v>
      </c>
      <c r="H24" s="31">
        <v>0.33333333333333326</v>
      </c>
      <c r="I24" s="31">
        <v>0</v>
      </c>
      <c r="J24" s="31">
        <v>0.10434782608695653</v>
      </c>
      <c r="K24" s="31">
        <v>0.16666666666666663</v>
      </c>
      <c r="L24" s="31">
        <v>0</v>
      </c>
      <c r="M24" s="31">
        <v>0.2</v>
      </c>
      <c r="N24" s="31">
        <v>0.20689655172413793</v>
      </c>
      <c r="O24" s="31">
        <v>7.6923076923076927E-2</v>
      </c>
      <c r="P24" s="31">
        <v>0.10169491525423729</v>
      </c>
      <c r="Q24" s="31">
        <v>0.12903225806451613</v>
      </c>
      <c r="R24" s="31">
        <v>0</v>
      </c>
      <c r="S24" s="31">
        <v>0.18181818181818182</v>
      </c>
      <c r="T24" s="31">
        <v>5.2631578947368418E-2</v>
      </c>
      <c r="U24" s="31">
        <v>0</v>
      </c>
      <c r="V24" s="31">
        <v>0.11538461538461538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6.25E-2</v>
      </c>
      <c r="AD24" s="31">
        <v>0.10344827586206896</v>
      </c>
      <c r="AE24" s="31">
        <v>0.25</v>
      </c>
      <c r="AF24" s="27"/>
      <c r="AG24" s="4" t="s">
        <v>149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2">
      <c r="A25" s="26" t="s">
        <v>118</v>
      </c>
      <c r="B25" s="31">
        <v>7.8590785907859076E-2</v>
      </c>
      <c r="C25" s="31">
        <v>0.16666666666666663</v>
      </c>
      <c r="D25" s="31">
        <v>0.16666666666666663</v>
      </c>
      <c r="E25" s="31">
        <v>0</v>
      </c>
      <c r="F25" s="31">
        <v>5.2631578947368418E-2</v>
      </c>
      <c r="G25" s="31">
        <v>6.6666666666666666E-2</v>
      </c>
      <c r="H25" s="31">
        <v>0</v>
      </c>
      <c r="I25" s="31">
        <v>0</v>
      </c>
      <c r="J25" s="31">
        <v>8.6956521739130432E-2</v>
      </c>
      <c r="K25" s="31">
        <v>0</v>
      </c>
      <c r="L25" s="31">
        <v>0</v>
      </c>
      <c r="M25" s="31">
        <v>0</v>
      </c>
      <c r="N25" s="31">
        <v>0.27586206896551724</v>
      </c>
      <c r="O25" s="31">
        <v>0.15384615384615385</v>
      </c>
      <c r="P25" s="31">
        <v>6.7796610169491525E-2</v>
      </c>
      <c r="Q25" s="31">
        <v>3.2258064516129031E-2</v>
      </c>
      <c r="R25" s="31">
        <v>5.8823529411764698E-2</v>
      </c>
      <c r="S25" s="31">
        <v>0.18181818181818182</v>
      </c>
      <c r="T25" s="31">
        <v>5.2631578947368418E-2</v>
      </c>
      <c r="U25" s="31">
        <v>0.1</v>
      </c>
      <c r="V25" s="31">
        <v>0</v>
      </c>
      <c r="W25" s="31">
        <v>9.0909090909090912E-2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27"/>
      <c r="AG25" s="4" t="s">
        <v>150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x14ac:dyDescent="0.2">
      <c r="A26" s="26" t="s">
        <v>119</v>
      </c>
      <c r="B26" s="31">
        <v>2.4390243902439025E-2</v>
      </c>
      <c r="C26" s="31">
        <v>0.16666666666666663</v>
      </c>
      <c r="D26" s="31">
        <v>0.16666666666666663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2.6086956521739132E-2</v>
      </c>
      <c r="K26" s="31">
        <v>0.16666666666666663</v>
      </c>
      <c r="L26" s="31">
        <v>0</v>
      </c>
      <c r="M26" s="31">
        <v>0.1</v>
      </c>
      <c r="N26" s="31">
        <v>3.4482758620689655E-2</v>
      </c>
      <c r="O26" s="31">
        <v>0.15384615384615385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27"/>
      <c r="AG26" s="4" t="s">
        <v>151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x14ac:dyDescent="0.2">
      <c r="A27" s="26" t="s">
        <v>120</v>
      </c>
      <c r="B27" s="31">
        <v>2.4390243902439025E-2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2.6086956521739132E-2</v>
      </c>
      <c r="K27" s="31">
        <v>0.16666666666666663</v>
      </c>
      <c r="L27" s="31">
        <v>0</v>
      </c>
      <c r="M27" s="31">
        <v>0.1</v>
      </c>
      <c r="N27" s="31">
        <v>0</v>
      </c>
      <c r="O27" s="31">
        <v>0.15384615384615385</v>
      </c>
      <c r="P27" s="31">
        <v>1.6949152542372881E-2</v>
      </c>
      <c r="Q27" s="31">
        <v>3.2258064516129031E-2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0.25</v>
      </c>
      <c r="AF27" s="27"/>
      <c r="AG27" s="4" t="s">
        <v>152</v>
      </c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x14ac:dyDescent="0.2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46" x14ac:dyDescent="0.2">
      <c r="A29" s="4" t="s">
        <v>54</v>
      </c>
      <c r="B29" s="6">
        <v>13.773441734417343</v>
      </c>
      <c r="C29" s="7">
        <v>17.899999999999999</v>
      </c>
      <c r="D29" s="7">
        <v>17.899999999999999</v>
      </c>
      <c r="E29" s="7">
        <v>0</v>
      </c>
      <c r="F29" s="7">
        <v>10.8</v>
      </c>
      <c r="G29" s="7">
        <v>9.4</v>
      </c>
      <c r="H29" s="7">
        <v>16.600000000000001</v>
      </c>
      <c r="I29" s="7">
        <v>15.5</v>
      </c>
      <c r="J29" s="7">
        <v>14.3</v>
      </c>
      <c r="K29" s="7">
        <v>22.8</v>
      </c>
      <c r="L29" s="7">
        <v>0</v>
      </c>
      <c r="M29" s="7">
        <v>18.399999999999999</v>
      </c>
      <c r="N29" s="7">
        <v>19.100000000000001</v>
      </c>
      <c r="O29" s="7">
        <v>24.7</v>
      </c>
      <c r="P29" s="7">
        <v>13.9</v>
      </c>
      <c r="Q29" s="7">
        <v>15</v>
      </c>
      <c r="R29" s="7">
        <v>10.1</v>
      </c>
      <c r="S29" s="7">
        <v>16.5</v>
      </c>
      <c r="T29" s="7">
        <v>9.6999999999999993</v>
      </c>
      <c r="U29" s="7">
        <v>8.9</v>
      </c>
      <c r="V29" s="7">
        <v>10.3</v>
      </c>
      <c r="W29" s="7">
        <v>10</v>
      </c>
      <c r="X29" s="7">
        <v>5.6</v>
      </c>
      <c r="Y29" s="7">
        <v>5.6</v>
      </c>
      <c r="Z29" s="7">
        <v>0</v>
      </c>
      <c r="AA29" s="7">
        <v>0</v>
      </c>
      <c r="AB29" s="7">
        <v>10</v>
      </c>
      <c r="AC29" s="7">
        <v>8.1999999999999993</v>
      </c>
      <c r="AD29" s="7">
        <v>8.9</v>
      </c>
      <c r="AE29" s="7">
        <v>29</v>
      </c>
      <c r="AF29" s="4"/>
      <c r="AG29" s="4" t="s">
        <v>85</v>
      </c>
      <c r="AH29" s="4"/>
      <c r="AI29" s="4"/>
    </row>
    <row r="30" spans="1:46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4"/>
      <c r="AG30" s="4"/>
      <c r="AH30" s="4"/>
      <c r="AI30" s="4"/>
    </row>
    <row r="31" spans="1:4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4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6" spans="1:35" x14ac:dyDescent="0.2">
      <c r="B36" s="33">
        <v>7.8590785907859075</v>
      </c>
      <c r="C36" s="33">
        <v>0</v>
      </c>
      <c r="D36" s="33">
        <v>0</v>
      </c>
      <c r="E36" s="33">
        <v>0</v>
      </c>
      <c r="F36" s="33">
        <v>10.526315789473683</v>
      </c>
      <c r="G36" s="33">
        <v>13.333333333333334</v>
      </c>
      <c r="H36" s="33">
        <v>0</v>
      </c>
      <c r="I36" s="33">
        <v>0</v>
      </c>
      <c r="J36" s="33">
        <v>10.434782608695652</v>
      </c>
      <c r="K36" s="33">
        <v>0</v>
      </c>
      <c r="L36" s="33">
        <v>0</v>
      </c>
      <c r="M36" s="33">
        <v>30</v>
      </c>
      <c r="N36" s="33">
        <v>0</v>
      </c>
      <c r="O36" s="33">
        <v>0</v>
      </c>
      <c r="P36" s="33">
        <v>1.6949152542372881</v>
      </c>
      <c r="Q36" s="33">
        <v>0</v>
      </c>
      <c r="R36" s="33">
        <v>5.8823529411764701</v>
      </c>
      <c r="S36" s="33">
        <v>0</v>
      </c>
      <c r="T36" s="33">
        <v>17.543859649122805</v>
      </c>
      <c r="U36" s="33">
        <v>35</v>
      </c>
      <c r="V36" s="33">
        <v>11.538461538461538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6.25</v>
      </c>
      <c r="AD36" s="33">
        <v>0</v>
      </c>
      <c r="AE36" s="33">
        <v>0</v>
      </c>
    </row>
    <row r="37" spans="1:35" x14ac:dyDescent="0.2">
      <c r="B37" s="33">
        <v>17.615176151761517</v>
      </c>
      <c r="C37" s="33">
        <v>33.333333333333329</v>
      </c>
      <c r="D37" s="33">
        <v>33.333333333333329</v>
      </c>
      <c r="E37" s="33">
        <v>0</v>
      </c>
      <c r="F37" s="33">
        <v>15.789473684210526</v>
      </c>
      <c r="G37" s="33">
        <v>20</v>
      </c>
      <c r="H37" s="33">
        <v>0</v>
      </c>
      <c r="I37" s="33">
        <v>0</v>
      </c>
      <c r="J37" s="33">
        <v>18.260869565217391</v>
      </c>
      <c r="K37" s="33">
        <v>16.666666666666664</v>
      </c>
      <c r="L37" s="33">
        <v>0</v>
      </c>
      <c r="M37" s="33">
        <v>0</v>
      </c>
      <c r="N37" s="33">
        <v>6.8965517241379306</v>
      </c>
      <c r="O37" s="33">
        <v>15.384615384615385</v>
      </c>
      <c r="P37" s="33">
        <v>11.864406779661017</v>
      </c>
      <c r="Q37" s="33">
        <v>9.67741935483871</v>
      </c>
      <c r="R37" s="33">
        <v>23.52941176470588</v>
      </c>
      <c r="S37" s="33">
        <v>0</v>
      </c>
      <c r="T37" s="33">
        <v>17.543859649122805</v>
      </c>
      <c r="U37" s="33">
        <v>15</v>
      </c>
      <c r="V37" s="33">
        <v>11.538461538461538</v>
      </c>
      <c r="W37" s="33">
        <v>36.363636363636367</v>
      </c>
      <c r="X37" s="33">
        <v>50</v>
      </c>
      <c r="Y37" s="33">
        <v>50</v>
      </c>
      <c r="Z37" s="33">
        <v>0</v>
      </c>
      <c r="AA37" s="33">
        <v>0</v>
      </c>
      <c r="AB37" s="33">
        <v>0</v>
      </c>
      <c r="AC37" s="33">
        <v>18.75</v>
      </c>
      <c r="AD37" s="33">
        <v>44.827586206896555</v>
      </c>
      <c r="AE37" s="33">
        <v>0</v>
      </c>
    </row>
    <row r="38" spans="1:35" x14ac:dyDescent="0.2">
      <c r="B38" s="33">
        <v>35.230352303523034</v>
      </c>
      <c r="C38" s="33">
        <v>16.666666666666664</v>
      </c>
      <c r="D38" s="33">
        <v>16.666666666666664</v>
      </c>
      <c r="E38" s="33">
        <v>0</v>
      </c>
      <c r="F38" s="33">
        <v>36.84210526315789</v>
      </c>
      <c r="G38" s="33">
        <v>46.666666666666664</v>
      </c>
      <c r="H38" s="33">
        <v>0</v>
      </c>
      <c r="I38" s="33">
        <v>0</v>
      </c>
      <c r="J38" s="33">
        <v>32.173913043478258</v>
      </c>
      <c r="K38" s="33">
        <v>33.333333333333329</v>
      </c>
      <c r="L38" s="33">
        <v>0</v>
      </c>
      <c r="M38" s="33">
        <v>10</v>
      </c>
      <c r="N38" s="33">
        <v>27.586206896551722</v>
      </c>
      <c r="O38" s="33">
        <v>30.76923076923077</v>
      </c>
      <c r="P38" s="33">
        <v>40.677966101694921</v>
      </c>
      <c r="Q38" s="33">
        <v>35.483870967741936</v>
      </c>
      <c r="R38" s="33">
        <v>41.17647058823529</v>
      </c>
      <c r="S38" s="33">
        <v>54.54545454545454</v>
      </c>
      <c r="T38" s="33">
        <v>35.087719298245609</v>
      </c>
      <c r="U38" s="33">
        <v>25</v>
      </c>
      <c r="V38" s="33">
        <v>38.461538461538467</v>
      </c>
      <c r="W38" s="33">
        <v>45.454545454545453</v>
      </c>
      <c r="X38" s="33">
        <v>50</v>
      </c>
      <c r="Y38" s="33">
        <v>50</v>
      </c>
      <c r="Z38" s="33">
        <v>0</v>
      </c>
      <c r="AA38" s="33">
        <v>0</v>
      </c>
      <c r="AB38" s="33">
        <v>75</v>
      </c>
      <c r="AC38" s="33">
        <v>68.75</v>
      </c>
      <c r="AD38" s="33">
        <v>34.482758620689658</v>
      </c>
      <c r="AE38" s="33">
        <v>25</v>
      </c>
    </row>
    <row r="39" spans="1:35" x14ac:dyDescent="0.2">
      <c r="B39" s="33">
        <v>16.531165311653119</v>
      </c>
      <c r="C39" s="33">
        <v>16.666666666666664</v>
      </c>
      <c r="D39" s="33">
        <v>16.666666666666664</v>
      </c>
      <c r="E39" s="33">
        <v>0</v>
      </c>
      <c r="F39" s="33">
        <v>26.315789473684209</v>
      </c>
      <c r="G39" s="33">
        <v>13.333333333333334</v>
      </c>
      <c r="H39" s="33">
        <v>66.666666666666657</v>
      </c>
      <c r="I39" s="33">
        <v>100</v>
      </c>
      <c r="J39" s="33">
        <v>14.782608695652174</v>
      </c>
      <c r="K39" s="33">
        <v>0</v>
      </c>
      <c r="L39" s="33">
        <v>0</v>
      </c>
      <c r="M39" s="33">
        <v>20</v>
      </c>
      <c r="N39" s="33">
        <v>13.793103448275861</v>
      </c>
      <c r="O39" s="33">
        <v>0</v>
      </c>
      <c r="P39" s="33">
        <v>27.118644067796609</v>
      </c>
      <c r="Q39" s="33">
        <v>35.483870967741936</v>
      </c>
      <c r="R39" s="33">
        <v>23.52941176470588</v>
      </c>
      <c r="S39" s="33">
        <v>9.0909090909090917</v>
      </c>
      <c r="T39" s="33">
        <v>19.298245614035086</v>
      </c>
      <c r="U39" s="33">
        <v>15</v>
      </c>
      <c r="V39" s="33">
        <v>26.923076923076923</v>
      </c>
      <c r="W39" s="33">
        <v>9.0909090909090917</v>
      </c>
      <c r="X39" s="33">
        <v>0</v>
      </c>
      <c r="Y39" s="33">
        <v>0</v>
      </c>
      <c r="Z39" s="33">
        <v>0</v>
      </c>
      <c r="AA39" s="33">
        <v>0</v>
      </c>
      <c r="AB39" s="33">
        <v>25</v>
      </c>
      <c r="AC39" s="33">
        <v>0</v>
      </c>
      <c r="AD39" s="33">
        <v>10.344827586206897</v>
      </c>
      <c r="AE39" s="33">
        <v>25</v>
      </c>
    </row>
    <row r="40" spans="1:35" x14ac:dyDescent="0.2">
      <c r="B40" s="33">
        <v>10.027100271002711</v>
      </c>
      <c r="C40" s="33">
        <v>0</v>
      </c>
      <c r="D40" s="33">
        <v>0</v>
      </c>
      <c r="E40" s="33">
        <v>0</v>
      </c>
      <c r="F40" s="33">
        <v>5.2631578947368416</v>
      </c>
      <c r="G40" s="33">
        <v>0</v>
      </c>
      <c r="H40" s="33">
        <v>33.333333333333329</v>
      </c>
      <c r="I40" s="33">
        <v>0</v>
      </c>
      <c r="J40" s="33">
        <v>10.434782608695652</v>
      </c>
      <c r="K40" s="33">
        <v>16.666666666666664</v>
      </c>
      <c r="L40" s="33">
        <v>0</v>
      </c>
      <c r="M40" s="33">
        <v>20</v>
      </c>
      <c r="N40" s="33">
        <v>20.689655172413794</v>
      </c>
      <c r="O40" s="33">
        <v>7.6923076923076925</v>
      </c>
      <c r="P40" s="33">
        <v>10.16949152542373</v>
      </c>
      <c r="Q40" s="33">
        <v>12.903225806451612</v>
      </c>
      <c r="R40" s="33">
        <v>0</v>
      </c>
      <c r="S40" s="33">
        <v>18.181818181818183</v>
      </c>
      <c r="T40" s="33">
        <v>5.2631578947368416</v>
      </c>
      <c r="U40" s="33">
        <v>0</v>
      </c>
      <c r="V40" s="33">
        <v>11.538461538461538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6.25</v>
      </c>
      <c r="AD40" s="33">
        <v>10.344827586206897</v>
      </c>
      <c r="AE40" s="33">
        <v>25</v>
      </c>
    </row>
    <row r="41" spans="1:35" x14ac:dyDescent="0.2">
      <c r="B41" s="33">
        <v>7.8590785907859075</v>
      </c>
      <c r="C41" s="33">
        <v>16.666666666666664</v>
      </c>
      <c r="D41" s="33">
        <v>16.666666666666664</v>
      </c>
      <c r="E41" s="33">
        <v>0</v>
      </c>
      <c r="F41" s="33">
        <v>5.2631578947368416</v>
      </c>
      <c r="G41" s="33">
        <v>6.666666666666667</v>
      </c>
      <c r="H41" s="33">
        <v>0</v>
      </c>
      <c r="I41" s="33">
        <v>0</v>
      </c>
      <c r="J41" s="33">
        <v>8.695652173913043</v>
      </c>
      <c r="K41" s="33">
        <v>0</v>
      </c>
      <c r="L41" s="33">
        <v>0</v>
      </c>
      <c r="M41" s="33">
        <v>0</v>
      </c>
      <c r="N41" s="33">
        <v>27.586206896551722</v>
      </c>
      <c r="O41" s="33">
        <v>15.384615384615385</v>
      </c>
      <c r="P41" s="33">
        <v>6.7796610169491522</v>
      </c>
      <c r="Q41" s="33">
        <v>3.225806451612903</v>
      </c>
      <c r="R41" s="33">
        <v>5.8823529411764701</v>
      </c>
      <c r="S41" s="33">
        <v>18.181818181818183</v>
      </c>
      <c r="T41" s="33">
        <v>5.2631578947368416</v>
      </c>
      <c r="U41" s="33">
        <v>10</v>
      </c>
      <c r="V41" s="33">
        <v>0</v>
      </c>
      <c r="W41" s="33">
        <v>9.0909090909090917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</row>
    <row r="42" spans="1:35" x14ac:dyDescent="0.2">
      <c r="B42" s="33">
        <v>2.4390243902439024</v>
      </c>
      <c r="C42" s="33">
        <v>16.666666666666664</v>
      </c>
      <c r="D42" s="33">
        <v>16.666666666666664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2.6086956521739131</v>
      </c>
      <c r="K42" s="33">
        <v>16.666666666666664</v>
      </c>
      <c r="L42" s="33">
        <v>0</v>
      </c>
      <c r="M42" s="33">
        <v>10</v>
      </c>
      <c r="N42" s="33">
        <v>3.4482758620689653</v>
      </c>
      <c r="O42" s="33">
        <v>15.384615384615385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</row>
    <row r="43" spans="1:35" x14ac:dyDescent="0.2">
      <c r="B43" s="33">
        <v>2.4390243902439024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2.6086956521739131</v>
      </c>
      <c r="K43" s="33">
        <v>16.666666666666664</v>
      </c>
      <c r="L43" s="33">
        <v>0</v>
      </c>
      <c r="M43" s="33">
        <v>10</v>
      </c>
      <c r="N43" s="33">
        <v>0</v>
      </c>
      <c r="O43" s="33">
        <v>15.384615384615385</v>
      </c>
      <c r="P43" s="33">
        <v>1.6949152542372881</v>
      </c>
      <c r="Q43" s="33">
        <v>3.225806451612903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25</v>
      </c>
    </row>
    <row r="45" spans="1:35" x14ac:dyDescent="0.2">
      <c r="B45" s="32">
        <f>B36/100</f>
        <v>7.8590785907859076E-2</v>
      </c>
      <c r="C45" s="32">
        <f t="shared" ref="C45:AE52" si="6">C36/100</f>
        <v>0</v>
      </c>
      <c r="D45" s="32">
        <f t="shared" si="6"/>
        <v>0</v>
      </c>
      <c r="E45" s="32">
        <f t="shared" si="6"/>
        <v>0</v>
      </c>
      <c r="F45" s="32">
        <f t="shared" si="6"/>
        <v>0.10526315789473684</v>
      </c>
      <c r="G45" s="32">
        <f t="shared" si="6"/>
        <v>0.13333333333333333</v>
      </c>
      <c r="H45" s="32">
        <f t="shared" si="6"/>
        <v>0</v>
      </c>
      <c r="I45" s="32">
        <f t="shared" si="6"/>
        <v>0</v>
      </c>
      <c r="J45" s="32">
        <f t="shared" si="6"/>
        <v>0.10434782608695653</v>
      </c>
      <c r="K45" s="32">
        <f t="shared" si="6"/>
        <v>0</v>
      </c>
      <c r="L45" s="32">
        <f t="shared" si="6"/>
        <v>0</v>
      </c>
      <c r="M45" s="32">
        <f t="shared" si="6"/>
        <v>0.3</v>
      </c>
      <c r="N45" s="32">
        <f t="shared" si="6"/>
        <v>0</v>
      </c>
      <c r="O45" s="32">
        <f t="shared" si="6"/>
        <v>0</v>
      </c>
      <c r="P45" s="32">
        <f t="shared" si="6"/>
        <v>1.6949152542372881E-2</v>
      </c>
      <c r="Q45" s="32">
        <f t="shared" si="6"/>
        <v>0</v>
      </c>
      <c r="R45" s="32">
        <f t="shared" si="6"/>
        <v>5.8823529411764698E-2</v>
      </c>
      <c r="S45" s="32">
        <f t="shared" si="6"/>
        <v>0</v>
      </c>
      <c r="T45" s="32">
        <f t="shared" si="6"/>
        <v>0.17543859649122806</v>
      </c>
      <c r="U45" s="32">
        <f t="shared" si="6"/>
        <v>0.35</v>
      </c>
      <c r="V45" s="32">
        <f t="shared" si="6"/>
        <v>0.11538461538461538</v>
      </c>
      <c r="W45" s="32">
        <f t="shared" si="6"/>
        <v>0</v>
      </c>
      <c r="X45" s="32">
        <f t="shared" si="6"/>
        <v>0</v>
      </c>
      <c r="Y45" s="32">
        <f t="shared" si="6"/>
        <v>0</v>
      </c>
      <c r="Z45" s="32">
        <f t="shared" si="6"/>
        <v>0</v>
      </c>
      <c r="AA45" s="32">
        <f t="shared" si="6"/>
        <v>0</v>
      </c>
      <c r="AB45" s="32">
        <f t="shared" si="6"/>
        <v>0</v>
      </c>
      <c r="AC45" s="32">
        <f t="shared" si="6"/>
        <v>6.25E-2</v>
      </c>
      <c r="AD45" s="32">
        <f t="shared" si="6"/>
        <v>0</v>
      </c>
      <c r="AE45" s="32">
        <f t="shared" si="6"/>
        <v>0</v>
      </c>
    </row>
    <row r="46" spans="1:35" x14ac:dyDescent="0.2">
      <c r="B46" s="32">
        <f t="shared" ref="B46:Q52" si="7">B37/100</f>
        <v>0.17615176151761516</v>
      </c>
      <c r="C46" s="32">
        <f t="shared" si="7"/>
        <v>0.33333333333333326</v>
      </c>
      <c r="D46" s="32">
        <f t="shared" si="7"/>
        <v>0.33333333333333326</v>
      </c>
      <c r="E46" s="32">
        <f t="shared" si="7"/>
        <v>0</v>
      </c>
      <c r="F46" s="32">
        <f t="shared" si="7"/>
        <v>0.15789473684210525</v>
      </c>
      <c r="G46" s="32">
        <f t="shared" si="7"/>
        <v>0.2</v>
      </c>
      <c r="H46" s="32">
        <f t="shared" si="7"/>
        <v>0</v>
      </c>
      <c r="I46" s="32">
        <f t="shared" si="7"/>
        <v>0</v>
      </c>
      <c r="J46" s="32">
        <f t="shared" si="7"/>
        <v>0.18260869565217391</v>
      </c>
      <c r="K46" s="32">
        <f t="shared" si="7"/>
        <v>0.16666666666666663</v>
      </c>
      <c r="L46" s="32">
        <f t="shared" si="7"/>
        <v>0</v>
      </c>
      <c r="M46" s="32">
        <f t="shared" si="7"/>
        <v>0</v>
      </c>
      <c r="N46" s="32">
        <f t="shared" si="7"/>
        <v>6.8965517241379309E-2</v>
      </c>
      <c r="O46" s="32">
        <f t="shared" si="7"/>
        <v>0.15384615384615385</v>
      </c>
      <c r="P46" s="32">
        <f t="shared" si="7"/>
        <v>0.11864406779661017</v>
      </c>
      <c r="Q46" s="32">
        <f t="shared" si="7"/>
        <v>9.6774193548387094E-2</v>
      </c>
      <c r="R46" s="32">
        <f t="shared" si="6"/>
        <v>0.23529411764705879</v>
      </c>
      <c r="S46" s="32">
        <f t="shared" si="6"/>
        <v>0</v>
      </c>
      <c r="T46" s="32">
        <f t="shared" si="6"/>
        <v>0.17543859649122806</v>
      </c>
      <c r="U46" s="32">
        <f t="shared" si="6"/>
        <v>0.15</v>
      </c>
      <c r="V46" s="32">
        <f t="shared" si="6"/>
        <v>0.11538461538461538</v>
      </c>
      <c r="W46" s="32">
        <f t="shared" si="6"/>
        <v>0.36363636363636365</v>
      </c>
      <c r="X46" s="32">
        <f t="shared" si="6"/>
        <v>0.5</v>
      </c>
      <c r="Y46" s="32">
        <f t="shared" si="6"/>
        <v>0.5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0.1875</v>
      </c>
      <c r="AD46" s="32">
        <f t="shared" si="6"/>
        <v>0.44827586206896552</v>
      </c>
      <c r="AE46" s="32">
        <f t="shared" si="6"/>
        <v>0</v>
      </c>
    </row>
    <row r="47" spans="1:35" x14ac:dyDescent="0.2">
      <c r="B47" s="32">
        <f t="shared" si="7"/>
        <v>0.35230352303523033</v>
      </c>
      <c r="C47" s="32">
        <f t="shared" si="6"/>
        <v>0.16666666666666663</v>
      </c>
      <c r="D47" s="32">
        <f t="shared" si="6"/>
        <v>0.16666666666666663</v>
      </c>
      <c r="E47" s="32">
        <f t="shared" si="6"/>
        <v>0</v>
      </c>
      <c r="F47" s="32">
        <f t="shared" si="6"/>
        <v>0.36842105263157893</v>
      </c>
      <c r="G47" s="32">
        <f t="shared" si="6"/>
        <v>0.46666666666666662</v>
      </c>
      <c r="H47" s="32">
        <f t="shared" si="6"/>
        <v>0</v>
      </c>
      <c r="I47" s="32">
        <f t="shared" si="6"/>
        <v>0</v>
      </c>
      <c r="J47" s="32">
        <f t="shared" si="6"/>
        <v>0.32173913043478258</v>
      </c>
      <c r="K47" s="32">
        <f t="shared" si="6"/>
        <v>0.33333333333333326</v>
      </c>
      <c r="L47" s="32">
        <f t="shared" si="6"/>
        <v>0</v>
      </c>
      <c r="M47" s="32">
        <f t="shared" si="6"/>
        <v>0.1</v>
      </c>
      <c r="N47" s="32">
        <f t="shared" si="6"/>
        <v>0.27586206896551724</v>
      </c>
      <c r="O47" s="32">
        <f t="shared" si="6"/>
        <v>0.30769230769230771</v>
      </c>
      <c r="P47" s="32">
        <f t="shared" si="6"/>
        <v>0.40677966101694918</v>
      </c>
      <c r="Q47" s="32">
        <f t="shared" si="6"/>
        <v>0.35483870967741937</v>
      </c>
      <c r="R47" s="32">
        <f t="shared" si="6"/>
        <v>0.41176470588235292</v>
      </c>
      <c r="S47" s="32">
        <f t="shared" si="6"/>
        <v>0.54545454545454541</v>
      </c>
      <c r="T47" s="32">
        <f t="shared" si="6"/>
        <v>0.35087719298245612</v>
      </c>
      <c r="U47" s="32">
        <f t="shared" si="6"/>
        <v>0.25</v>
      </c>
      <c r="V47" s="32">
        <f t="shared" si="6"/>
        <v>0.38461538461538469</v>
      </c>
      <c r="W47" s="32">
        <f t="shared" si="6"/>
        <v>0.45454545454545453</v>
      </c>
      <c r="X47" s="32">
        <f t="shared" si="6"/>
        <v>0.5</v>
      </c>
      <c r="Y47" s="32">
        <f t="shared" si="6"/>
        <v>0.5</v>
      </c>
      <c r="Z47" s="32">
        <f t="shared" si="6"/>
        <v>0</v>
      </c>
      <c r="AA47" s="32">
        <f t="shared" si="6"/>
        <v>0</v>
      </c>
      <c r="AB47" s="32">
        <f t="shared" si="6"/>
        <v>0.75</v>
      </c>
      <c r="AC47" s="32">
        <f t="shared" si="6"/>
        <v>0.6875</v>
      </c>
      <c r="AD47" s="32">
        <f t="shared" si="6"/>
        <v>0.34482758620689657</v>
      </c>
      <c r="AE47" s="32">
        <f t="shared" si="6"/>
        <v>0.25</v>
      </c>
    </row>
    <row r="48" spans="1:35" x14ac:dyDescent="0.2">
      <c r="B48" s="32">
        <f t="shared" si="7"/>
        <v>0.16531165311653118</v>
      </c>
      <c r="C48" s="32">
        <f t="shared" si="6"/>
        <v>0.16666666666666663</v>
      </c>
      <c r="D48" s="32">
        <f t="shared" si="6"/>
        <v>0.16666666666666663</v>
      </c>
      <c r="E48" s="32">
        <f t="shared" si="6"/>
        <v>0</v>
      </c>
      <c r="F48" s="32">
        <f t="shared" si="6"/>
        <v>0.26315789473684209</v>
      </c>
      <c r="G48" s="32">
        <f t="shared" si="6"/>
        <v>0.13333333333333333</v>
      </c>
      <c r="H48" s="32">
        <f t="shared" si="6"/>
        <v>0.66666666666666652</v>
      </c>
      <c r="I48" s="32">
        <f t="shared" si="6"/>
        <v>1</v>
      </c>
      <c r="J48" s="32">
        <f t="shared" si="6"/>
        <v>0.14782608695652175</v>
      </c>
      <c r="K48" s="32">
        <f t="shared" si="6"/>
        <v>0</v>
      </c>
      <c r="L48" s="32">
        <f t="shared" si="6"/>
        <v>0</v>
      </c>
      <c r="M48" s="32">
        <f t="shared" si="6"/>
        <v>0.2</v>
      </c>
      <c r="N48" s="32">
        <f t="shared" si="6"/>
        <v>0.13793103448275862</v>
      </c>
      <c r="O48" s="32">
        <f t="shared" si="6"/>
        <v>0</v>
      </c>
      <c r="P48" s="32">
        <f t="shared" si="6"/>
        <v>0.2711864406779661</v>
      </c>
      <c r="Q48" s="32">
        <f t="shared" si="6"/>
        <v>0.35483870967741937</v>
      </c>
      <c r="R48" s="32">
        <f t="shared" si="6"/>
        <v>0.23529411764705879</v>
      </c>
      <c r="S48" s="32">
        <f t="shared" si="6"/>
        <v>9.0909090909090912E-2</v>
      </c>
      <c r="T48" s="32">
        <f t="shared" si="6"/>
        <v>0.19298245614035087</v>
      </c>
      <c r="U48" s="32">
        <f t="shared" si="6"/>
        <v>0.15</v>
      </c>
      <c r="V48" s="32">
        <f t="shared" si="6"/>
        <v>0.26923076923076922</v>
      </c>
      <c r="W48" s="32">
        <f t="shared" si="6"/>
        <v>9.0909090909090912E-2</v>
      </c>
      <c r="X48" s="32">
        <f t="shared" si="6"/>
        <v>0</v>
      </c>
      <c r="Y48" s="32">
        <f t="shared" si="6"/>
        <v>0</v>
      </c>
      <c r="Z48" s="32">
        <f t="shared" si="6"/>
        <v>0</v>
      </c>
      <c r="AA48" s="32">
        <f t="shared" si="6"/>
        <v>0</v>
      </c>
      <c r="AB48" s="32">
        <f t="shared" si="6"/>
        <v>0.25</v>
      </c>
      <c r="AC48" s="32">
        <f t="shared" si="6"/>
        <v>0</v>
      </c>
      <c r="AD48" s="32">
        <f t="shared" si="6"/>
        <v>0.10344827586206896</v>
      </c>
      <c r="AE48" s="32">
        <f t="shared" si="6"/>
        <v>0.25</v>
      </c>
    </row>
    <row r="49" spans="2:31" x14ac:dyDescent="0.2">
      <c r="B49" s="32">
        <f t="shared" si="7"/>
        <v>0.1002710027100271</v>
      </c>
      <c r="C49" s="32">
        <f t="shared" si="6"/>
        <v>0</v>
      </c>
      <c r="D49" s="32">
        <f t="shared" si="6"/>
        <v>0</v>
      </c>
      <c r="E49" s="32">
        <f t="shared" si="6"/>
        <v>0</v>
      </c>
      <c r="F49" s="32">
        <f t="shared" si="6"/>
        <v>5.2631578947368418E-2</v>
      </c>
      <c r="G49" s="32">
        <f t="shared" si="6"/>
        <v>0</v>
      </c>
      <c r="H49" s="32">
        <f t="shared" si="6"/>
        <v>0.33333333333333326</v>
      </c>
      <c r="I49" s="32">
        <f t="shared" si="6"/>
        <v>0</v>
      </c>
      <c r="J49" s="32">
        <f t="shared" si="6"/>
        <v>0.10434782608695653</v>
      </c>
      <c r="K49" s="32">
        <f t="shared" si="6"/>
        <v>0.16666666666666663</v>
      </c>
      <c r="L49" s="32">
        <f t="shared" si="6"/>
        <v>0</v>
      </c>
      <c r="M49" s="32">
        <f t="shared" si="6"/>
        <v>0.2</v>
      </c>
      <c r="N49" s="32">
        <f t="shared" si="6"/>
        <v>0.20689655172413793</v>
      </c>
      <c r="O49" s="32">
        <f t="shared" si="6"/>
        <v>7.6923076923076927E-2</v>
      </c>
      <c r="P49" s="32">
        <f t="shared" si="6"/>
        <v>0.10169491525423729</v>
      </c>
      <c r="Q49" s="32">
        <f t="shared" si="6"/>
        <v>0.12903225806451613</v>
      </c>
      <c r="R49" s="32">
        <f t="shared" si="6"/>
        <v>0</v>
      </c>
      <c r="S49" s="32">
        <f t="shared" si="6"/>
        <v>0.18181818181818182</v>
      </c>
      <c r="T49" s="32">
        <f t="shared" si="6"/>
        <v>5.2631578947368418E-2</v>
      </c>
      <c r="U49" s="32">
        <f t="shared" si="6"/>
        <v>0</v>
      </c>
      <c r="V49" s="32">
        <f t="shared" si="6"/>
        <v>0.11538461538461538</v>
      </c>
      <c r="W49" s="32">
        <f t="shared" si="6"/>
        <v>0</v>
      </c>
      <c r="X49" s="32">
        <f t="shared" si="6"/>
        <v>0</v>
      </c>
      <c r="Y49" s="32">
        <f t="shared" si="6"/>
        <v>0</v>
      </c>
      <c r="Z49" s="32">
        <f t="shared" si="6"/>
        <v>0</v>
      </c>
      <c r="AA49" s="32">
        <f t="shared" si="6"/>
        <v>0</v>
      </c>
      <c r="AB49" s="32">
        <f t="shared" si="6"/>
        <v>0</v>
      </c>
      <c r="AC49" s="32">
        <f t="shared" si="6"/>
        <v>6.25E-2</v>
      </c>
      <c r="AD49" s="32">
        <f t="shared" si="6"/>
        <v>0.10344827586206896</v>
      </c>
      <c r="AE49" s="32">
        <f t="shared" si="6"/>
        <v>0.25</v>
      </c>
    </row>
    <row r="50" spans="2:31" x14ac:dyDescent="0.2">
      <c r="B50" s="32">
        <f t="shared" si="7"/>
        <v>7.8590785907859076E-2</v>
      </c>
      <c r="C50" s="32">
        <f t="shared" si="6"/>
        <v>0.16666666666666663</v>
      </c>
      <c r="D50" s="32">
        <f t="shared" si="6"/>
        <v>0.16666666666666663</v>
      </c>
      <c r="E50" s="32">
        <f t="shared" si="6"/>
        <v>0</v>
      </c>
      <c r="F50" s="32">
        <f t="shared" si="6"/>
        <v>5.2631578947368418E-2</v>
      </c>
      <c r="G50" s="32">
        <f t="shared" si="6"/>
        <v>6.6666666666666666E-2</v>
      </c>
      <c r="H50" s="32">
        <f t="shared" si="6"/>
        <v>0</v>
      </c>
      <c r="I50" s="32">
        <f t="shared" si="6"/>
        <v>0</v>
      </c>
      <c r="J50" s="32">
        <f t="shared" si="6"/>
        <v>8.6956521739130432E-2</v>
      </c>
      <c r="K50" s="32">
        <f t="shared" si="6"/>
        <v>0</v>
      </c>
      <c r="L50" s="32">
        <f t="shared" si="6"/>
        <v>0</v>
      </c>
      <c r="M50" s="32">
        <f t="shared" si="6"/>
        <v>0</v>
      </c>
      <c r="N50" s="32">
        <f t="shared" si="6"/>
        <v>0.27586206896551724</v>
      </c>
      <c r="O50" s="32">
        <f t="shared" si="6"/>
        <v>0.15384615384615385</v>
      </c>
      <c r="P50" s="32">
        <f t="shared" si="6"/>
        <v>6.7796610169491525E-2</v>
      </c>
      <c r="Q50" s="32">
        <f t="shared" si="6"/>
        <v>3.2258064516129031E-2</v>
      </c>
      <c r="R50" s="32">
        <f t="shared" si="6"/>
        <v>5.8823529411764698E-2</v>
      </c>
      <c r="S50" s="32">
        <f t="shared" si="6"/>
        <v>0.18181818181818182</v>
      </c>
      <c r="T50" s="32">
        <f t="shared" si="6"/>
        <v>5.2631578947368418E-2</v>
      </c>
      <c r="U50" s="32">
        <f t="shared" si="6"/>
        <v>0.1</v>
      </c>
      <c r="V50" s="32">
        <f t="shared" si="6"/>
        <v>0</v>
      </c>
      <c r="W50" s="32">
        <f t="shared" si="6"/>
        <v>9.0909090909090912E-2</v>
      </c>
      <c r="X50" s="32">
        <f t="shared" si="6"/>
        <v>0</v>
      </c>
      <c r="Y50" s="32">
        <f t="shared" si="6"/>
        <v>0</v>
      </c>
      <c r="Z50" s="32">
        <f t="shared" si="6"/>
        <v>0</v>
      </c>
      <c r="AA50" s="32">
        <f t="shared" si="6"/>
        <v>0</v>
      </c>
      <c r="AB50" s="32">
        <f t="shared" si="6"/>
        <v>0</v>
      </c>
      <c r="AC50" s="32">
        <f t="shared" si="6"/>
        <v>0</v>
      </c>
      <c r="AD50" s="32">
        <f t="shared" si="6"/>
        <v>0</v>
      </c>
      <c r="AE50" s="32">
        <f t="shared" si="6"/>
        <v>0</v>
      </c>
    </row>
    <row r="51" spans="2:31" x14ac:dyDescent="0.2">
      <c r="B51" s="32">
        <f t="shared" si="7"/>
        <v>2.4390243902439025E-2</v>
      </c>
      <c r="C51" s="32">
        <f t="shared" si="6"/>
        <v>0.16666666666666663</v>
      </c>
      <c r="D51" s="32">
        <f t="shared" si="6"/>
        <v>0.16666666666666663</v>
      </c>
      <c r="E51" s="32">
        <f t="shared" si="6"/>
        <v>0</v>
      </c>
      <c r="F51" s="32">
        <f t="shared" si="6"/>
        <v>0</v>
      </c>
      <c r="G51" s="32">
        <f t="shared" si="6"/>
        <v>0</v>
      </c>
      <c r="H51" s="32">
        <f t="shared" si="6"/>
        <v>0</v>
      </c>
      <c r="I51" s="32">
        <f t="shared" si="6"/>
        <v>0</v>
      </c>
      <c r="J51" s="32">
        <f t="shared" si="6"/>
        <v>2.6086956521739132E-2</v>
      </c>
      <c r="K51" s="32">
        <f t="shared" si="6"/>
        <v>0.16666666666666663</v>
      </c>
      <c r="L51" s="32">
        <f t="shared" si="6"/>
        <v>0</v>
      </c>
      <c r="M51" s="32">
        <f t="shared" si="6"/>
        <v>0.1</v>
      </c>
      <c r="N51" s="32">
        <f t="shared" si="6"/>
        <v>3.4482758620689655E-2</v>
      </c>
      <c r="O51" s="32">
        <f t="shared" si="6"/>
        <v>0.15384615384615385</v>
      </c>
      <c r="P51" s="32">
        <f t="shared" si="6"/>
        <v>0</v>
      </c>
      <c r="Q51" s="32">
        <f t="shared" si="6"/>
        <v>0</v>
      </c>
      <c r="R51" s="32">
        <f t="shared" si="6"/>
        <v>0</v>
      </c>
      <c r="S51" s="32">
        <f t="shared" si="6"/>
        <v>0</v>
      </c>
      <c r="T51" s="32">
        <f t="shared" si="6"/>
        <v>0</v>
      </c>
      <c r="U51" s="32">
        <f t="shared" si="6"/>
        <v>0</v>
      </c>
      <c r="V51" s="32">
        <f t="shared" si="6"/>
        <v>0</v>
      </c>
      <c r="W51" s="32">
        <f t="shared" si="6"/>
        <v>0</v>
      </c>
      <c r="X51" s="32">
        <f t="shared" si="6"/>
        <v>0</v>
      </c>
      <c r="Y51" s="32">
        <f t="shared" si="6"/>
        <v>0</v>
      </c>
      <c r="Z51" s="32">
        <f t="shared" si="6"/>
        <v>0</v>
      </c>
      <c r="AA51" s="32">
        <f t="shared" si="6"/>
        <v>0</v>
      </c>
      <c r="AB51" s="32">
        <f t="shared" si="6"/>
        <v>0</v>
      </c>
      <c r="AC51" s="32">
        <f t="shared" si="6"/>
        <v>0</v>
      </c>
      <c r="AD51" s="32">
        <f t="shared" si="6"/>
        <v>0</v>
      </c>
      <c r="AE51" s="32">
        <f t="shared" si="6"/>
        <v>0</v>
      </c>
    </row>
    <row r="52" spans="2:31" x14ac:dyDescent="0.2">
      <c r="B52" s="32">
        <f t="shared" si="7"/>
        <v>2.4390243902439025E-2</v>
      </c>
      <c r="C52" s="32">
        <f t="shared" si="6"/>
        <v>0</v>
      </c>
      <c r="D52" s="32">
        <f t="shared" si="6"/>
        <v>0</v>
      </c>
      <c r="E52" s="32">
        <f t="shared" si="6"/>
        <v>0</v>
      </c>
      <c r="F52" s="32">
        <f t="shared" si="6"/>
        <v>0</v>
      </c>
      <c r="G52" s="32">
        <f t="shared" si="6"/>
        <v>0</v>
      </c>
      <c r="H52" s="32">
        <f t="shared" si="6"/>
        <v>0</v>
      </c>
      <c r="I52" s="32">
        <f t="shared" si="6"/>
        <v>0</v>
      </c>
      <c r="J52" s="32">
        <f t="shared" si="6"/>
        <v>2.6086956521739132E-2</v>
      </c>
      <c r="K52" s="32">
        <f t="shared" si="6"/>
        <v>0.16666666666666663</v>
      </c>
      <c r="L52" s="32">
        <f t="shared" si="6"/>
        <v>0</v>
      </c>
      <c r="M52" s="32">
        <f t="shared" si="6"/>
        <v>0.1</v>
      </c>
      <c r="N52" s="32">
        <f t="shared" si="6"/>
        <v>0</v>
      </c>
      <c r="O52" s="32">
        <f t="shared" si="6"/>
        <v>0.15384615384615385</v>
      </c>
      <c r="P52" s="32">
        <f t="shared" si="6"/>
        <v>1.6949152542372881E-2</v>
      </c>
      <c r="Q52" s="32">
        <f t="shared" si="6"/>
        <v>3.2258064516129031E-2</v>
      </c>
      <c r="R52" s="32">
        <f t="shared" si="6"/>
        <v>0</v>
      </c>
      <c r="S52" s="32">
        <f t="shared" si="6"/>
        <v>0</v>
      </c>
      <c r="T52" s="32">
        <f t="shared" si="6"/>
        <v>0</v>
      </c>
      <c r="U52" s="32">
        <f t="shared" si="6"/>
        <v>0</v>
      </c>
      <c r="V52" s="32">
        <f t="shared" si="6"/>
        <v>0</v>
      </c>
      <c r="W52" s="32">
        <f t="shared" si="6"/>
        <v>0</v>
      </c>
      <c r="X52" s="32">
        <f t="shared" si="6"/>
        <v>0</v>
      </c>
      <c r="Y52" s="32">
        <f t="shared" si="6"/>
        <v>0</v>
      </c>
      <c r="Z52" s="32">
        <f t="shared" si="6"/>
        <v>0</v>
      </c>
      <c r="AA52" s="32">
        <f t="shared" si="6"/>
        <v>0</v>
      </c>
      <c r="AB52" s="32">
        <f t="shared" si="6"/>
        <v>0</v>
      </c>
      <c r="AC52" s="32">
        <f t="shared" si="6"/>
        <v>0</v>
      </c>
      <c r="AD52" s="32">
        <f t="shared" si="6"/>
        <v>0</v>
      </c>
      <c r="AE52" s="32">
        <f t="shared" si="6"/>
        <v>0.25</v>
      </c>
    </row>
  </sheetData>
  <mergeCells count="4">
    <mergeCell ref="C1:E1"/>
    <mergeCell ref="F1:I1"/>
    <mergeCell ref="P1:S1"/>
    <mergeCell ref="X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52"/>
  <sheetViews>
    <sheetView zoomScale="150" zoomScaleNormal="150" zoomScalePageLayoutView="150" workbookViewId="0">
      <pane xSplit="1" topLeftCell="B1" activePane="topRight" state="frozen"/>
      <selection activeCell="A30" sqref="A30"/>
      <selection pane="topRight"/>
    </sheetView>
  </sheetViews>
  <sheetFormatPr baseColWidth="10" defaultRowHeight="14" x14ac:dyDescent="0.2"/>
  <cols>
    <col min="1" max="1" width="45.1640625" style="21" customWidth="1"/>
    <col min="2" max="2" width="10.33203125" style="21" customWidth="1"/>
    <col min="3" max="19" width="7.5" style="21" customWidth="1"/>
    <col min="20" max="20" width="1.33203125" style="21" customWidth="1"/>
    <col min="21" max="21" width="15.6640625" style="21" customWidth="1"/>
    <col min="22" max="16384" width="10.83203125" style="21"/>
  </cols>
  <sheetData>
    <row r="1" spans="1:23" s="19" customFormat="1" ht="140" customHeight="1" x14ac:dyDescent="0.2">
      <c r="A1" s="10" t="s">
        <v>165</v>
      </c>
      <c r="B1" s="17" t="s">
        <v>86</v>
      </c>
      <c r="C1" s="18" t="s">
        <v>97</v>
      </c>
      <c r="D1" s="17" t="s">
        <v>89</v>
      </c>
      <c r="E1" s="17" t="s">
        <v>87</v>
      </c>
      <c r="F1" s="17" t="s">
        <v>90</v>
      </c>
      <c r="G1" s="17" t="s">
        <v>91</v>
      </c>
      <c r="H1" s="17" t="s">
        <v>92</v>
      </c>
      <c r="I1" s="17" t="s">
        <v>93</v>
      </c>
      <c r="J1" s="18" t="s">
        <v>98</v>
      </c>
      <c r="K1" s="17" t="s">
        <v>94</v>
      </c>
      <c r="L1" s="17" t="s">
        <v>88</v>
      </c>
      <c r="M1" s="18" t="s">
        <v>99</v>
      </c>
      <c r="N1" s="17" t="s">
        <v>95</v>
      </c>
      <c r="O1" s="18" t="s">
        <v>100</v>
      </c>
      <c r="P1" s="18" t="s">
        <v>101</v>
      </c>
      <c r="Q1" s="18" t="s">
        <v>102</v>
      </c>
      <c r="R1" s="18" t="s">
        <v>103</v>
      </c>
      <c r="S1" s="17" t="s">
        <v>96</v>
      </c>
      <c r="T1" s="10"/>
      <c r="U1" s="10" t="s">
        <v>37</v>
      </c>
      <c r="V1" s="10"/>
      <c r="W1" s="10"/>
    </row>
    <row r="2" spans="1:23" s="20" customFormat="1" x14ac:dyDescent="0.2">
      <c r="A2" s="12" t="s">
        <v>110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2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">
      <c r="A4" s="4" t="s">
        <v>36</v>
      </c>
      <c r="B4" s="2">
        <v>926514</v>
      </c>
      <c r="C4" s="2">
        <v>8074</v>
      </c>
      <c r="D4" s="2">
        <v>135931</v>
      </c>
      <c r="E4" s="2">
        <v>120488</v>
      </c>
      <c r="F4" s="2">
        <v>1311</v>
      </c>
      <c r="G4" s="2">
        <v>84604</v>
      </c>
      <c r="H4" s="2">
        <v>14907</v>
      </c>
      <c r="I4" s="2">
        <v>7350</v>
      </c>
      <c r="J4" s="2">
        <v>129</v>
      </c>
      <c r="K4" s="2">
        <v>205259</v>
      </c>
      <c r="L4" s="2">
        <v>23623</v>
      </c>
      <c r="M4" s="2">
        <v>25151</v>
      </c>
      <c r="N4" s="2">
        <v>3002</v>
      </c>
      <c r="O4" s="2">
        <v>5177</v>
      </c>
      <c r="P4" s="2">
        <v>31439</v>
      </c>
      <c r="Q4" s="2">
        <v>19793</v>
      </c>
      <c r="R4" s="2">
        <v>995</v>
      </c>
      <c r="S4" s="2">
        <v>239281</v>
      </c>
      <c r="T4" s="4"/>
      <c r="U4" s="4" t="s">
        <v>105</v>
      </c>
      <c r="V4" s="4"/>
      <c r="W4" s="4"/>
    </row>
    <row r="5" spans="1:23" x14ac:dyDescent="0.2">
      <c r="A5" s="4" t="s">
        <v>39</v>
      </c>
      <c r="B5" s="2">
        <v>126633</v>
      </c>
      <c r="C5" s="2">
        <v>2446</v>
      </c>
      <c r="D5" s="2">
        <v>19658</v>
      </c>
      <c r="E5" s="2">
        <v>11637</v>
      </c>
      <c r="F5" s="2">
        <v>275</v>
      </c>
      <c r="G5" s="2">
        <v>4785</v>
      </c>
      <c r="H5" s="2">
        <v>1412</v>
      </c>
      <c r="I5" s="2">
        <v>2091</v>
      </c>
      <c r="J5" s="2">
        <v>29</v>
      </c>
      <c r="K5" s="2">
        <v>38789</v>
      </c>
      <c r="L5" s="2">
        <v>3500</v>
      </c>
      <c r="M5" s="2">
        <v>2214</v>
      </c>
      <c r="N5" s="2">
        <v>505</v>
      </c>
      <c r="O5" s="2">
        <v>1687</v>
      </c>
      <c r="P5" s="2">
        <v>3400</v>
      </c>
      <c r="Q5" s="2">
        <v>1582</v>
      </c>
      <c r="R5" s="2">
        <v>133</v>
      </c>
      <c r="S5" s="2">
        <v>32490</v>
      </c>
      <c r="T5" s="4"/>
      <c r="U5" s="4" t="s">
        <v>106</v>
      </c>
      <c r="V5" s="4"/>
      <c r="W5" s="4"/>
    </row>
    <row r="6" spans="1:23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</row>
    <row r="7" spans="1:23" x14ac:dyDescent="0.2">
      <c r="A7" s="4" t="s">
        <v>45</v>
      </c>
      <c r="B7" s="2">
        <v>920522</v>
      </c>
      <c r="C7" s="2">
        <v>7983</v>
      </c>
      <c r="D7" s="2">
        <v>135246</v>
      </c>
      <c r="E7" s="2">
        <v>119936</v>
      </c>
      <c r="F7" s="2">
        <v>1298</v>
      </c>
      <c r="G7" s="2">
        <v>84507</v>
      </c>
      <c r="H7" s="2">
        <v>14801</v>
      </c>
      <c r="I7" s="2">
        <v>7083</v>
      </c>
      <c r="J7" s="2">
        <v>126</v>
      </c>
      <c r="K7" s="2">
        <v>203605</v>
      </c>
      <c r="L7" s="2">
        <v>23443</v>
      </c>
      <c r="M7" s="2">
        <v>25033</v>
      </c>
      <c r="N7" s="2">
        <v>2984</v>
      </c>
      <c r="O7" s="2">
        <v>5113</v>
      </c>
      <c r="P7" s="2">
        <v>31271</v>
      </c>
      <c r="Q7" s="2">
        <v>19548</v>
      </c>
      <c r="R7" s="2">
        <v>982</v>
      </c>
      <c r="S7" s="2">
        <v>237563</v>
      </c>
      <c r="T7" s="4"/>
      <c r="U7" s="4" t="s">
        <v>161</v>
      </c>
      <c r="V7" s="4"/>
      <c r="W7" s="4"/>
    </row>
    <row r="8" spans="1:23" x14ac:dyDescent="0.2">
      <c r="A8" s="5" t="s">
        <v>46</v>
      </c>
      <c r="B8" s="9">
        <f>B4-B7</f>
        <v>5992</v>
      </c>
      <c r="C8" s="9">
        <f t="shared" ref="C8:S8" si="0">C4-C7</f>
        <v>91</v>
      </c>
      <c r="D8" s="9">
        <f t="shared" si="0"/>
        <v>685</v>
      </c>
      <c r="E8" s="9">
        <f t="shared" si="0"/>
        <v>552</v>
      </c>
      <c r="F8" s="9">
        <f t="shared" si="0"/>
        <v>13</v>
      </c>
      <c r="G8" s="9">
        <f t="shared" si="0"/>
        <v>97</v>
      </c>
      <c r="H8" s="9">
        <f t="shared" si="0"/>
        <v>106</v>
      </c>
      <c r="I8" s="9">
        <f t="shared" si="0"/>
        <v>267</v>
      </c>
      <c r="J8" s="9">
        <f t="shared" si="0"/>
        <v>3</v>
      </c>
      <c r="K8" s="9">
        <f t="shared" si="0"/>
        <v>1654</v>
      </c>
      <c r="L8" s="9">
        <f t="shared" si="0"/>
        <v>180</v>
      </c>
      <c r="M8" s="9">
        <f t="shared" si="0"/>
        <v>118</v>
      </c>
      <c r="N8" s="9">
        <f t="shared" si="0"/>
        <v>18</v>
      </c>
      <c r="O8" s="9">
        <f t="shared" si="0"/>
        <v>64</v>
      </c>
      <c r="P8" s="9">
        <f t="shared" si="0"/>
        <v>168</v>
      </c>
      <c r="Q8" s="9">
        <f t="shared" si="0"/>
        <v>245</v>
      </c>
      <c r="R8" s="9">
        <f t="shared" si="0"/>
        <v>13</v>
      </c>
      <c r="S8" s="9">
        <f t="shared" si="0"/>
        <v>1718</v>
      </c>
      <c r="T8" s="4"/>
      <c r="U8" s="4"/>
      <c r="V8" s="4"/>
      <c r="W8" s="4"/>
    </row>
    <row r="9" spans="1:23" x14ac:dyDescent="0.2">
      <c r="A9" s="5" t="s">
        <v>38</v>
      </c>
      <c r="B9" s="3">
        <f>B8/B4</f>
        <v>6.4672525185803988E-3</v>
      </c>
      <c r="C9" s="3">
        <f t="shared" ref="C9:S9" si="1">C8/C4</f>
        <v>1.1270745603170672E-2</v>
      </c>
      <c r="D9" s="3">
        <f t="shared" si="1"/>
        <v>5.0393214204265402E-3</v>
      </c>
      <c r="E9" s="3">
        <f t="shared" si="1"/>
        <v>4.5813690989974102E-3</v>
      </c>
      <c r="F9" s="3">
        <f t="shared" si="1"/>
        <v>9.9160945842868033E-3</v>
      </c>
      <c r="G9" s="3">
        <f t="shared" si="1"/>
        <v>1.1465178951349819E-3</v>
      </c>
      <c r="H9" s="3">
        <f t="shared" si="1"/>
        <v>7.110753337358288E-3</v>
      </c>
      <c r="I9" s="3">
        <f t="shared" si="1"/>
        <v>3.6326530612244896E-2</v>
      </c>
      <c r="J9" s="3">
        <f t="shared" si="1"/>
        <v>2.3255813953488372E-2</v>
      </c>
      <c r="K9" s="3">
        <f t="shared" si="1"/>
        <v>8.0581119463701955E-3</v>
      </c>
      <c r="L9" s="3">
        <f t="shared" si="1"/>
        <v>7.6196926723955463E-3</v>
      </c>
      <c r="M9" s="3">
        <f t="shared" si="1"/>
        <v>4.6916623593495285E-3</v>
      </c>
      <c r="N9" s="3">
        <f t="shared" si="1"/>
        <v>5.996002664890073E-3</v>
      </c>
      <c r="O9" s="3">
        <f t="shared" si="1"/>
        <v>1.2362372030133281E-2</v>
      </c>
      <c r="P9" s="3">
        <f t="shared" si="1"/>
        <v>5.3436814148032702E-3</v>
      </c>
      <c r="Q9" s="3">
        <f t="shared" si="1"/>
        <v>1.2378113474460668E-2</v>
      </c>
      <c r="R9" s="3">
        <f t="shared" si="1"/>
        <v>1.3065326633165829E-2</v>
      </c>
      <c r="S9" s="3">
        <f t="shared" si="1"/>
        <v>7.1798429461595367E-3</v>
      </c>
      <c r="T9" s="4"/>
      <c r="U9" s="4"/>
      <c r="V9" s="4"/>
      <c r="W9" s="4"/>
    </row>
    <row r="10" spans="1:23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</row>
    <row r="11" spans="1:23" x14ac:dyDescent="0.2">
      <c r="A11" s="4" t="s">
        <v>41</v>
      </c>
      <c r="B11" s="2">
        <v>2837</v>
      </c>
      <c r="C11" s="2">
        <v>45</v>
      </c>
      <c r="D11" s="2">
        <v>268</v>
      </c>
      <c r="E11" s="2">
        <v>231</v>
      </c>
      <c r="F11" s="2">
        <v>4</v>
      </c>
      <c r="G11" s="2">
        <v>26</v>
      </c>
      <c r="H11" s="2">
        <v>50</v>
      </c>
      <c r="I11" s="2">
        <v>160</v>
      </c>
      <c r="J11" s="2">
        <v>0</v>
      </c>
      <c r="K11" s="2">
        <v>908</v>
      </c>
      <c r="L11" s="2">
        <v>94</v>
      </c>
      <c r="M11" s="2">
        <v>41</v>
      </c>
      <c r="N11" s="2">
        <v>10</v>
      </c>
      <c r="O11" s="2">
        <v>41</v>
      </c>
      <c r="P11" s="2">
        <v>69</v>
      </c>
      <c r="Q11" s="2">
        <v>110</v>
      </c>
      <c r="R11" s="2">
        <v>6</v>
      </c>
      <c r="S11" s="2">
        <v>774</v>
      </c>
      <c r="T11" s="4"/>
      <c r="U11" s="4" t="s">
        <v>108</v>
      </c>
      <c r="V11" s="4"/>
      <c r="W11" s="4"/>
    </row>
    <row r="12" spans="1:23" x14ac:dyDescent="0.2">
      <c r="A12" s="4" t="s">
        <v>43</v>
      </c>
      <c r="B12" s="2">
        <v>2006</v>
      </c>
      <c r="C12" s="2">
        <v>41</v>
      </c>
      <c r="D12" s="2">
        <v>129</v>
      </c>
      <c r="E12" s="2">
        <v>148</v>
      </c>
      <c r="F12" s="2">
        <v>2</v>
      </c>
      <c r="G12" s="2">
        <v>17</v>
      </c>
      <c r="H12" s="2">
        <v>22</v>
      </c>
      <c r="I12" s="2">
        <v>144</v>
      </c>
      <c r="J12" s="2">
        <v>0</v>
      </c>
      <c r="K12" s="2">
        <v>698</v>
      </c>
      <c r="L12" s="2">
        <v>69</v>
      </c>
      <c r="M12" s="2">
        <v>17</v>
      </c>
      <c r="N12" s="2">
        <v>10</v>
      </c>
      <c r="O12" s="2">
        <v>32</v>
      </c>
      <c r="P12" s="2">
        <v>39</v>
      </c>
      <c r="Q12" s="2">
        <v>75</v>
      </c>
      <c r="R12" s="2">
        <v>5</v>
      </c>
      <c r="S12" s="2">
        <v>558</v>
      </c>
      <c r="T12" s="4"/>
      <c r="U12" s="4" t="s">
        <v>107</v>
      </c>
      <c r="V12" s="4"/>
      <c r="W12" s="4"/>
    </row>
    <row r="13" spans="1:23" x14ac:dyDescent="0.2">
      <c r="A13" s="5" t="s">
        <v>55</v>
      </c>
      <c r="B13" s="3">
        <f>B11/B8</f>
        <v>0.47346461949265689</v>
      </c>
      <c r="C13" s="3">
        <f t="shared" ref="C13:S13" si="2">C11/C8</f>
        <v>0.49450549450549453</v>
      </c>
      <c r="D13" s="3">
        <f t="shared" si="2"/>
        <v>0.39124087591240875</v>
      </c>
      <c r="E13" s="3">
        <f t="shared" si="2"/>
        <v>0.41847826086956524</v>
      </c>
      <c r="F13" s="3">
        <f t="shared" si="2"/>
        <v>0.30769230769230771</v>
      </c>
      <c r="G13" s="3">
        <f t="shared" si="2"/>
        <v>0.26804123711340205</v>
      </c>
      <c r="H13" s="3">
        <f t="shared" si="2"/>
        <v>0.47169811320754718</v>
      </c>
      <c r="I13" s="3">
        <f t="shared" si="2"/>
        <v>0.59925093632958804</v>
      </c>
      <c r="J13" s="3">
        <f t="shared" si="2"/>
        <v>0</v>
      </c>
      <c r="K13" s="3">
        <f t="shared" si="2"/>
        <v>0.54897218863361552</v>
      </c>
      <c r="L13" s="3">
        <f t="shared" si="2"/>
        <v>0.52222222222222225</v>
      </c>
      <c r="M13" s="3">
        <f t="shared" si="2"/>
        <v>0.34745762711864409</v>
      </c>
      <c r="N13" s="3">
        <f t="shared" si="2"/>
        <v>0.55555555555555558</v>
      </c>
      <c r="O13" s="3">
        <f t="shared" si="2"/>
        <v>0.640625</v>
      </c>
      <c r="P13" s="3">
        <f t="shared" si="2"/>
        <v>0.4107142857142857</v>
      </c>
      <c r="Q13" s="3">
        <f t="shared" si="2"/>
        <v>0.44897959183673469</v>
      </c>
      <c r="R13" s="3">
        <f t="shared" si="2"/>
        <v>0.46153846153846156</v>
      </c>
      <c r="S13" s="3">
        <f t="shared" si="2"/>
        <v>0.45052386495925495</v>
      </c>
      <c r="T13" s="4"/>
      <c r="U13" s="4"/>
      <c r="V13" s="4"/>
      <c r="W13" s="4"/>
    </row>
    <row r="14" spans="1:23" s="22" customFormat="1" x14ac:dyDescent="0.2">
      <c r="A14" s="5" t="s">
        <v>53</v>
      </c>
      <c r="B14" s="3">
        <f>B12/B8</f>
        <v>0.3347797062750334</v>
      </c>
      <c r="C14" s="3">
        <f t="shared" ref="C14:S14" si="3">C12/C8</f>
        <v>0.45054945054945056</v>
      </c>
      <c r="D14" s="3">
        <f t="shared" si="3"/>
        <v>0.18832116788321168</v>
      </c>
      <c r="E14" s="3">
        <f t="shared" si="3"/>
        <v>0.26811594202898553</v>
      </c>
      <c r="F14" s="3">
        <f t="shared" si="3"/>
        <v>0.15384615384615385</v>
      </c>
      <c r="G14" s="3">
        <f t="shared" si="3"/>
        <v>0.17525773195876287</v>
      </c>
      <c r="H14" s="3">
        <f t="shared" si="3"/>
        <v>0.20754716981132076</v>
      </c>
      <c r="I14" s="3">
        <f t="shared" si="3"/>
        <v>0.5393258426966292</v>
      </c>
      <c r="J14" s="3">
        <f t="shared" si="3"/>
        <v>0</v>
      </c>
      <c r="K14" s="3">
        <f t="shared" si="3"/>
        <v>0.42200725513905685</v>
      </c>
      <c r="L14" s="3">
        <f t="shared" si="3"/>
        <v>0.38333333333333336</v>
      </c>
      <c r="M14" s="3">
        <f t="shared" si="3"/>
        <v>0.1440677966101695</v>
      </c>
      <c r="N14" s="3">
        <f t="shared" si="3"/>
        <v>0.55555555555555558</v>
      </c>
      <c r="O14" s="3">
        <f t="shared" si="3"/>
        <v>0.5</v>
      </c>
      <c r="P14" s="3">
        <f t="shared" si="3"/>
        <v>0.23214285714285715</v>
      </c>
      <c r="Q14" s="3">
        <f t="shared" si="3"/>
        <v>0.30612244897959184</v>
      </c>
      <c r="R14" s="3">
        <f t="shared" si="3"/>
        <v>0.38461538461538464</v>
      </c>
      <c r="S14" s="3">
        <f t="shared" si="3"/>
        <v>0.32479627473806755</v>
      </c>
      <c r="T14" s="5"/>
      <c r="U14" s="5"/>
      <c r="V14" s="5"/>
      <c r="W14" s="5"/>
    </row>
    <row r="15" spans="1:23" s="22" customForma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  <c r="U15" s="5"/>
      <c r="V15" s="5"/>
      <c r="W15" s="5"/>
    </row>
    <row r="16" spans="1:23" x14ac:dyDescent="0.2">
      <c r="A16" s="4" t="s">
        <v>49</v>
      </c>
      <c r="B16" s="2">
        <v>104</v>
      </c>
      <c r="C16" s="2">
        <v>5</v>
      </c>
      <c r="D16" s="2">
        <v>11</v>
      </c>
      <c r="E16" s="2">
        <v>10</v>
      </c>
      <c r="F16" s="2" t="s">
        <v>167</v>
      </c>
      <c r="G16" s="2" t="s">
        <v>167</v>
      </c>
      <c r="H16" s="2">
        <v>3</v>
      </c>
      <c r="I16" s="2">
        <v>8</v>
      </c>
      <c r="J16" s="2" t="s">
        <v>167</v>
      </c>
      <c r="K16" s="2">
        <v>28</v>
      </c>
      <c r="L16" s="2" t="s">
        <v>167</v>
      </c>
      <c r="M16" s="2">
        <v>2</v>
      </c>
      <c r="N16" s="2" t="s">
        <v>167</v>
      </c>
      <c r="O16" s="2" t="s">
        <v>167</v>
      </c>
      <c r="P16" s="2">
        <v>2</v>
      </c>
      <c r="Q16" s="2">
        <v>3</v>
      </c>
      <c r="R16" s="2">
        <v>1</v>
      </c>
      <c r="S16" s="2">
        <v>31</v>
      </c>
      <c r="T16" s="4"/>
      <c r="U16" s="4" t="s">
        <v>104</v>
      </c>
      <c r="V16" s="4"/>
      <c r="W16" s="4"/>
    </row>
    <row r="17" spans="1:31" x14ac:dyDescent="0.2">
      <c r="A17" s="4" t="s">
        <v>50</v>
      </c>
      <c r="B17" s="34" t="s">
        <v>168</v>
      </c>
      <c r="C17" s="2">
        <v>41</v>
      </c>
      <c r="D17" s="2">
        <v>406</v>
      </c>
      <c r="E17" s="2">
        <v>311</v>
      </c>
      <c r="F17" s="2">
        <v>9</v>
      </c>
      <c r="G17" s="2">
        <v>71</v>
      </c>
      <c r="H17" s="2">
        <v>53</v>
      </c>
      <c r="I17" s="2">
        <v>99</v>
      </c>
      <c r="J17" s="2">
        <v>3</v>
      </c>
      <c r="K17" s="2">
        <v>718</v>
      </c>
      <c r="L17" s="2">
        <v>86</v>
      </c>
      <c r="M17" s="2">
        <v>75</v>
      </c>
      <c r="N17" s="2">
        <v>8</v>
      </c>
      <c r="O17" s="2">
        <v>23</v>
      </c>
      <c r="P17" s="2">
        <v>97</v>
      </c>
      <c r="Q17" s="2">
        <v>132</v>
      </c>
      <c r="R17" s="2">
        <v>6</v>
      </c>
      <c r="S17" s="2">
        <v>913</v>
      </c>
      <c r="T17" s="4"/>
      <c r="U17" s="4" t="s">
        <v>162</v>
      </c>
      <c r="V17" s="4"/>
      <c r="W17" s="4"/>
    </row>
    <row r="18" spans="1:3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</row>
    <row r="19" spans="1:31" x14ac:dyDescent="0.2">
      <c r="A19" s="4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</row>
    <row r="20" spans="1:31" x14ac:dyDescent="0.2">
      <c r="A20" s="26" t="s">
        <v>113</v>
      </c>
      <c r="B20" s="31">
        <v>0.18991989319092123</v>
      </c>
      <c r="C20" s="31">
        <v>4.3956043956043959E-2</v>
      </c>
      <c r="D20" s="31">
        <v>0.17226277372262774</v>
      </c>
      <c r="E20" s="31">
        <v>0.28985507246376813</v>
      </c>
      <c r="F20" s="31">
        <v>0.15384615384615385</v>
      </c>
      <c r="G20" s="31">
        <v>0.32989690721649478</v>
      </c>
      <c r="H20" s="31">
        <v>0.18867924528301888</v>
      </c>
      <c r="I20" s="31">
        <v>4.4943820224719107E-2</v>
      </c>
      <c r="J20" s="31">
        <v>0</v>
      </c>
      <c r="K20" s="31">
        <v>0.19105199516324065</v>
      </c>
      <c r="L20" s="31">
        <v>0.16666666666666663</v>
      </c>
      <c r="M20" s="31">
        <v>0.25423728813559321</v>
      </c>
      <c r="N20" s="31">
        <v>0.1111111111111111</v>
      </c>
      <c r="O20" s="31">
        <v>6.25E-2</v>
      </c>
      <c r="P20" s="31">
        <v>0.21428571428571427</v>
      </c>
      <c r="Q20" s="31">
        <v>0.11020408163265306</v>
      </c>
      <c r="R20" s="31">
        <v>0</v>
      </c>
      <c r="S20" s="31">
        <v>0.20081490104772992</v>
      </c>
      <c r="T20" s="22"/>
      <c r="U20" s="4" t="s">
        <v>153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26" t="s">
        <v>114</v>
      </c>
      <c r="B21" s="31">
        <v>0.29005340453938583</v>
      </c>
      <c r="C21" s="31">
        <v>0.24175824175824176</v>
      </c>
      <c r="D21" s="31">
        <v>0.19562043795620437</v>
      </c>
      <c r="E21" s="31">
        <v>0.29891304347826086</v>
      </c>
      <c r="F21" s="31">
        <v>0.15384615384615385</v>
      </c>
      <c r="G21" s="31">
        <v>0.36082474226804123</v>
      </c>
      <c r="H21" s="31">
        <v>0.42452830188679241</v>
      </c>
      <c r="I21" s="31">
        <v>0.2696629213483146</v>
      </c>
      <c r="J21" s="31">
        <v>0</v>
      </c>
      <c r="K21" s="31">
        <v>0.31620314389359128</v>
      </c>
      <c r="L21" s="31">
        <v>0.32777777777777778</v>
      </c>
      <c r="M21" s="31">
        <v>0.23728813559322035</v>
      </c>
      <c r="N21" s="31">
        <v>0.16666666666666663</v>
      </c>
      <c r="O21" s="31">
        <v>0.328125</v>
      </c>
      <c r="P21" s="31">
        <v>0.32738095238095238</v>
      </c>
      <c r="Q21" s="31">
        <v>0.23673469387755103</v>
      </c>
      <c r="R21" s="31">
        <v>0.46153846153846151</v>
      </c>
      <c r="S21" s="31">
        <v>0.2968568102444703</v>
      </c>
      <c r="T21" s="22"/>
      <c r="U21" s="4" t="s">
        <v>154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26" t="s">
        <v>115</v>
      </c>
      <c r="B22" s="31">
        <v>0.32793724966622162</v>
      </c>
      <c r="C22" s="31">
        <v>0.43956043956043955</v>
      </c>
      <c r="D22" s="31">
        <v>0.32262773722627736</v>
      </c>
      <c r="E22" s="31">
        <v>0.27355072463768115</v>
      </c>
      <c r="F22" s="31">
        <v>0.30769230769230771</v>
      </c>
      <c r="G22" s="31">
        <v>0.26804123711340205</v>
      </c>
      <c r="H22" s="31">
        <v>0.27358490566037735</v>
      </c>
      <c r="I22" s="31">
        <v>0.37453183520599254</v>
      </c>
      <c r="J22" s="31">
        <v>0.33333333333333326</v>
      </c>
      <c r="K22" s="31">
        <v>0.32103990326481258</v>
      </c>
      <c r="L22" s="31">
        <v>0.36666666666666664</v>
      </c>
      <c r="M22" s="31">
        <v>0.33898305084745756</v>
      </c>
      <c r="N22" s="31">
        <v>0.38888888888888895</v>
      </c>
      <c r="O22" s="31">
        <v>0.453125</v>
      </c>
      <c r="P22" s="31">
        <v>0.30357142857142855</v>
      </c>
      <c r="Q22" s="31">
        <v>0.3959183673469388</v>
      </c>
      <c r="R22" s="31">
        <v>0.46153846153846151</v>
      </c>
      <c r="S22" s="31">
        <v>0.32945285215366704</v>
      </c>
      <c r="T22" s="22"/>
      <c r="U22" s="4" t="s">
        <v>155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26" t="s">
        <v>116</v>
      </c>
      <c r="B23" s="31">
        <v>0.10964619492656875</v>
      </c>
      <c r="C23" s="31">
        <v>0.15384615384615385</v>
      </c>
      <c r="D23" s="31">
        <v>0.18248175182481752</v>
      </c>
      <c r="E23" s="31">
        <v>8.3333333333333315E-2</v>
      </c>
      <c r="F23" s="31">
        <v>7.6923076923076927E-2</v>
      </c>
      <c r="G23" s="31">
        <v>3.0927835051546393E-2</v>
      </c>
      <c r="H23" s="31">
        <v>8.4905660377358499E-2</v>
      </c>
      <c r="I23" s="31">
        <v>0.16104868913857678</v>
      </c>
      <c r="J23" s="31">
        <v>0.33333333333333326</v>
      </c>
      <c r="K23" s="31">
        <v>9.5525997581620323E-2</v>
      </c>
      <c r="L23" s="31">
        <v>6.1111111111111109E-2</v>
      </c>
      <c r="M23" s="31">
        <v>8.4745762711864389E-2</v>
      </c>
      <c r="N23" s="31">
        <v>0.22222222222222221</v>
      </c>
      <c r="O23" s="31">
        <v>0.109375</v>
      </c>
      <c r="P23" s="31">
        <v>9.5238095238095233E-2</v>
      </c>
      <c r="Q23" s="31">
        <v>0.1306122448979592</v>
      </c>
      <c r="R23" s="31">
        <v>7.6923076923076927E-2</v>
      </c>
      <c r="S23" s="31">
        <v>0.10244470314318974</v>
      </c>
      <c r="T23" s="22"/>
      <c r="U23" s="4" t="s">
        <v>156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26" t="s">
        <v>117</v>
      </c>
      <c r="B24" s="31">
        <v>4.0887850467289717E-2</v>
      </c>
      <c r="C24" s="31">
        <v>0</v>
      </c>
      <c r="D24" s="31">
        <v>7.2992700729927001E-2</v>
      </c>
      <c r="E24" s="31">
        <v>2.717391304347826E-2</v>
      </c>
      <c r="F24" s="31">
        <v>0.23076923076923075</v>
      </c>
      <c r="G24" s="31">
        <v>0</v>
      </c>
      <c r="H24" s="31">
        <v>1.8867924528301886E-2</v>
      </c>
      <c r="I24" s="31">
        <v>7.4906367041198504E-2</v>
      </c>
      <c r="J24" s="31">
        <v>0.33333333333333326</v>
      </c>
      <c r="K24" s="31">
        <v>3.5671100362756954E-2</v>
      </c>
      <c r="L24" s="31">
        <v>0.05</v>
      </c>
      <c r="M24" s="31">
        <v>4.2372881355932195E-2</v>
      </c>
      <c r="N24" s="31">
        <v>0.1111111111111111</v>
      </c>
      <c r="O24" s="31">
        <v>1.5625E-2</v>
      </c>
      <c r="P24" s="31">
        <v>2.9761904761904757E-2</v>
      </c>
      <c r="Q24" s="31">
        <v>6.9387755102040816E-2</v>
      </c>
      <c r="R24" s="31">
        <v>0</v>
      </c>
      <c r="S24" s="31">
        <v>3.2596041909196738E-2</v>
      </c>
      <c r="T24" s="22"/>
      <c r="U24" s="4" t="s">
        <v>157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26" t="s">
        <v>118</v>
      </c>
      <c r="B25" s="31">
        <v>2.5534045393858479E-2</v>
      </c>
      <c r="C25" s="31">
        <v>9.8901098901098911E-2</v>
      </c>
      <c r="D25" s="31">
        <v>4.3795620437956206E-2</v>
      </c>
      <c r="E25" s="31">
        <v>1.8115942028985508E-2</v>
      </c>
      <c r="F25" s="31">
        <v>0</v>
      </c>
      <c r="G25" s="31">
        <v>1.0309278350515462E-2</v>
      </c>
      <c r="H25" s="31">
        <v>9.433962264150943E-3</v>
      </c>
      <c r="I25" s="31">
        <v>3.7453183520599252E-2</v>
      </c>
      <c r="J25" s="31">
        <v>0</v>
      </c>
      <c r="K25" s="31">
        <v>2.0556227327690448E-2</v>
      </c>
      <c r="L25" s="31">
        <v>2.2222222222222223E-2</v>
      </c>
      <c r="M25" s="31">
        <v>2.5423728813559324E-2</v>
      </c>
      <c r="N25" s="31">
        <v>0</v>
      </c>
      <c r="O25" s="31">
        <v>1.5625E-2</v>
      </c>
      <c r="P25" s="31">
        <v>2.3809523809523808E-2</v>
      </c>
      <c r="Q25" s="31">
        <v>3.6734693877551024E-2</v>
      </c>
      <c r="R25" s="31">
        <v>0</v>
      </c>
      <c r="S25" s="31">
        <v>2.1536670547147849E-2</v>
      </c>
      <c r="T25" s="22"/>
      <c r="U25" s="4" t="s">
        <v>158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26" t="s">
        <v>119</v>
      </c>
      <c r="B26" s="31">
        <v>1.0680907877169559E-2</v>
      </c>
      <c r="C26" s="31">
        <v>1.098901098901099E-2</v>
      </c>
      <c r="D26" s="31">
        <v>8.7591240875912416E-3</v>
      </c>
      <c r="E26" s="31">
        <v>5.434782608695652E-3</v>
      </c>
      <c r="F26" s="31">
        <v>7.6923076923076927E-2</v>
      </c>
      <c r="G26" s="31">
        <v>0</v>
      </c>
      <c r="H26" s="31">
        <v>0</v>
      </c>
      <c r="I26" s="31">
        <v>2.6217228464419477E-2</v>
      </c>
      <c r="J26" s="31">
        <v>0</v>
      </c>
      <c r="K26" s="31">
        <v>1.2091898428053204E-2</v>
      </c>
      <c r="L26" s="31">
        <v>5.5555555555555558E-3</v>
      </c>
      <c r="M26" s="31">
        <v>1.6949152542372881E-2</v>
      </c>
      <c r="N26" s="31">
        <v>0</v>
      </c>
      <c r="O26" s="31">
        <v>0</v>
      </c>
      <c r="P26" s="31">
        <v>0</v>
      </c>
      <c r="Q26" s="31">
        <v>2.0408163265306124E-2</v>
      </c>
      <c r="R26" s="31">
        <v>0</v>
      </c>
      <c r="S26" s="31">
        <v>1.0477299185098952E-2</v>
      </c>
      <c r="T26" s="22"/>
      <c r="U26" s="4" t="s">
        <v>109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26" t="s">
        <v>120</v>
      </c>
      <c r="B27" s="31">
        <v>5.3404539385847796E-3</v>
      </c>
      <c r="C27" s="31">
        <v>1.098901098901099E-2</v>
      </c>
      <c r="D27" s="31">
        <v>1.4598540145985401E-3</v>
      </c>
      <c r="E27" s="31">
        <v>3.6231884057971015E-3</v>
      </c>
      <c r="F27" s="31">
        <v>0</v>
      </c>
      <c r="G27" s="31">
        <v>0</v>
      </c>
      <c r="H27" s="31">
        <v>0</v>
      </c>
      <c r="I27" s="31">
        <v>1.1235955056179777E-2</v>
      </c>
      <c r="J27" s="31">
        <v>0</v>
      </c>
      <c r="K27" s="31">
        <v>7.8597339782345826E-3</v>
      </c>
      <c r="L27" s="31">
        <v>0</v>
      </c>
      <c r="M27" s="31">
        <v>0</v>
      </c>
      <c r="N27" s="31">
        <v>0</v>
      </c>
      <c r="O27" s="31">
        <v>1.5625E-2</v>
      </c>
      <c r="P27" s="31">
        <v>5.9523809523809521E-3</v>
      </c>
      <c r="Q27" s="31">
        <v>0</v>
      </c>
      <c r="R27" s="31">
        <v>0</v>
      </c>
      <c r="S27" s="31">
        <v>5.8207217694994182E-3</v>
      </c>
      <c r="T27" s="22"/>
      <c r="U27" s="4" t="s">
        <v>164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2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4" t="s">
        <v>54</v>
      </c>
      <c r="B29" s="6">
        <v>8.3439753004005333</v>
      </c>
      <c r="C29" s="7">
        <v>11.353846153846154</v>
      </c>
      <c r="D29" s="7">
        <v>9.7960583941605837</v>
      </c>
      <c r="E29" s="7">
        <v>6.8518115942028981</v>
      </c>
      <c r="F29" s="7">
        <v>12.823076923076922</v>
      </c>
      <c r="G29" s="7">
        <v>5.3680412371134025</v>
      </c>
      <c r="H29" s="7">
        <v>6.1622641509433969</v>
      </c>
      <c r="I29" s="7">
        <v>11.19438202247191</v>
      </c>
      <c r="J29" s="7">
        <v>16.033333333333331</v>
      </c>
      <c r="K29" s="7">
        <v>8.1827085852478838</v>
      </c>
      <c r="L29" s="7">
        <v>7.5938888888888902</v>
      </c>
      <c r="M29" s="7">
        <v>7.9864406779661028</v>
      </c>
      <c r="N29" s="7">
        <v>9.3999999999999986</v>
      </c>
      <c r="O29" s="7">
        <v>8.4390624999999986</v>
      </c>
      <c r="P29" s="7">
        <v>7.409523809523809</v>
      </c>
      <c r="Q29" s="7">
        <v>9.897551020408164</v>
      </c>
      <c r="R29" s="7">
        <v>7.115384615384615</v>
      </c>
      <c r="S29" s="7">
        <v>8.1219441210710137</v>
      </c>
      <c r="T29" s="4"/>
      <c r="U29" s="4" t="s">
        <v>163</v>
      </c>
      <c r="V29" s="4"/>
      <c r="W29" s="4"/>
    </row>
    <row r="30" spans="1:31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</row>
    <row r="31" spans="1:31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</row>
    <row r="32" spans="1:3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35" customFormat="1" ht="16" x14ac:dyDescent="0.2">
      <c r="A33" s="23" t="s">
        <v>166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4"/>
      <c r="AG33" s="4"/>
      <c r="AH33" s="4"/>
      <c r="AI33" s="4"/>
    </row>
    <row r="34" spans="1:35" customFormat="1" ht="16" x14ac:dyDescent="0.2">
      <c r="A34" s="29" t="s">
        <v>159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4"/>
      <c r="AG34" s="4"/>
      <c r="AH34" s="4"/>
      <c r="AI34" s="4"/>
    </row>
    <row r="35" spans="1:35" x14ac:dyDescent="0.2">
      <c r="B35" s="28"/>
    </row>
    <row r="45" spans="1:35" x14ac:dyDescent="0.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35" x14ac:dyDescent="0.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35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35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2:19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2:19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2:19" x14ac:dyDescent="0.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2:19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phoneticPr fontId="1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Alle Gerichte</vt:lpstr>
      <vt:lpstr>Amtsgericht</vt:lpstr>
      <vt:lpstr>Landgericht insgesamt</vt:lpstr>
      <vt:lpstr>Landgericht Erstinstanz</vt:lpstr>
      <vt:lpstr>Landgericht Berufung</vt:lpstr>
      <vt:lpstr>Oberlandesgericht</vt:lpstr>
      <vt:lpstr>Sachgebiete (AG)</vt:lpstr>
    </vt:vector>
  </TitlesOfParts>
  <Manager/>
  <Company>Münchener Ausbildung zum Wirtschaftsmediator</Company>
  <LinksUpToDate>false</LinksUpToDate>
  <SharedDoc>false</SharedDoc>
  <HyperlinkBase>http://www.mediatorenausbildung.org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Güterichterstatistik 2014</dc:title>
  <dc:subject/>
  <dc:creator>Martin Fries</dc:creator>
  <cp:keywords/>
  <dc:description/>
  <cp:lastModifiedBy>Martin Fries</cp:lastModifiedBy>
  <cp:lastPrinted>2016-02-26T20:27:05Z</cp:lastPrinted>
  <dcterms:created xsi:type="dcterms:W3CDTF">2016-01-09T13:45:30Z</dcterms:created>
  <dcterms:modified xsi:type="dcterms:W3CDTF">2021-02-27T21:19:50Z</dcterms:modified>
  <cp:category/>
</cp:coreProperties>
</file>